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9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c r="F287" i="9"/>
  <c r="F286" i="9"/>
  <c r="H285" i="9"/>
  <c r="G285" i="9"/>
  <c r="F285" i="9"/>
  <c r="E285" i="9"/>
  <c r="B285" i="9" s="1"/>
  <c r="H284" i="9"/>
  <c r="E284" i="9" s="1"/>
  <c r="B284" i="9" s="1"/>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6" i="9"/>
  <c r="F275" i="9"/>
  <c r="F274" i="9"/>
  <c r="L273" i="9"/>
  <c r="F273" i="9" s="1"/>
  <c r="H273" i="9"/>
  <c r="I272" i="9"/>
  <c r="E272" i="9" s="1"/>
  <c r="B272" i="9" s="1"/>
  <c r="H272" i="9"/>
  <c r="F272" i="9"/>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B223" i="9" s="1"/>
  <c r="M222" i="9"/>
  <c r="L222" i="9"/>
  <c r="F222" i="9"/>
  <c r="E222" i="9"/>
  <c r="B222" i="9"/>
  <c r="M221" i="9"/>
  <c r="L221" i="9"/>
  <c r="E221" i="9"/>
  <c r="M220" i="9"/>
  <c r="L220" i="9"/>
  <c r="F220" i="9"/>
  <c r="E220" i="9"/>
  <c r="B220" i="9"/>
  <c r="M219" i="9"/>
  <c r="L219" i="9"/>
  <c r="F219" i="9" s="1"/>
  <c r="E219" i="9"/>
  <c r="B219" i="9" s="1"/>
  <c r="M218" i="9"/>
  <c r="L218" i="9"/>
  <c r="F218" i="9"/>
  <c r="E218" i="9"/>
  <c r="B218" i="9"/>
  <c r="M217" i="9"/>
  <c r="L217" i="9"/>
  <c r="E217" i="9"/>
  <c r="M216" i="9"/>
  <c r="L216" i="9"/>
  <c r="E216" i="9"/>
  <c r="M215" i="9"/>
  <c r="L215" i="9"/>
  <c r="F215" i="9" s="1"/>
  <c r="E215" i="9"/>
  <c r="B215" i="9" s="1"/>
  <c r="M214" i="9"/>
  <c r="L214" i="9"/>
  <c r="F214" i="9"/>
  <c r="E214" i="9"/>
  <c r="B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G74" i="9"/>
  <c r="F74" i="9"/>
  <c r="E74" i="9"/>
  <c r="B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G68" i="9"/>
  <c r="F68" i="9"/>
  <c r="E68" i="9"/>
  <c r="B68" i="9"/>
  <c r="H67" i="9"/>
  <c r="G67" i="9"/>
  <c r="F67" i="9"/>
  <c r="E67" i="9"/>
  <c r="B67" i="9" s="1"/>
  <c r="H66" i="9"/>
  <c r="E66" i="9" s="1"/>
  <c r="B66" i="9" s="1"/>
  <c r="G66" i="9"/>
  <c r="F66" i="9"/>
  <c r="H65" i="9"/>
  <c r="G65" i="9"/>
  <c r="F65" i="9"/>
  <c r="E65" i="9"/>
  <c r="B65" i="9" s="1"/>
  <c r="H64" i="9"/>
  <c r="G64" i="9"/>
  <c r="F64" i="9"/>
  <c r="E64" i="9"/>
  <c r="B64" i="9" s="1"/>
  <c r="H63" i="9"/>
  <c r="G63" i="9"/>
  <c r="F63" i="9"/>
  <c r="E63" i="9"/>
  <c r="B63" i="9" s="1"/>
  <c r="H62" i="9"/>
  <c r="G62" i="9"/>
  <c r="F62" i="9"/>
  <c r="E62" i="9"/>
  <c r="B62" i="9"/>
  <c r="H61" i="9"/>
  <c r="G61" i="9"/>
  <c r="F61" i="9"/>
  <c r="E61" i="9"/>
  <c r="B61" i="9" s="1"/>
  <c r="H60" i="9"/>
  <c r="G60" i="9"/>
  <c r="F60" i="9"/>
  <c r="E60" i="9"/>
  <c r="B60" i="9"/>
  <c r="H59" i="9"/>
  <c r="G59" i="9"/>
  <c r="F59" i="9"/>
  <c r="E59" i="9"/>
  <c r="B59" i="9" s="1"/>
  <c r="H58" i="9"/>
  <c r="G58" i="9"/>
  <c r="F58" i="9"/>
  <c r="E58" i="9"/>
  <c r="B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E46" i="9"/>
  <c r="B46" i="9" s="1"/>
  <c r="H45" i="9"/>
  <c r="E45" i="9" s="1"/>
  <c r="B45" i="9" s="1"/>
  <c r="G45" i="9"/>
  <c r="F45" i="9"/>
  <c r="H44" i="9"/>
  <c r="G44" i="9"/>
  <c r="F44" i="9"/>
  <c r="E44" i="9"/>
  <c r="B44" i="9" s="1"/>
  <c r="H43" i="9"/>
  <c r="G43" i="9"/>
  <c r="F43" i="9"/>
  <c r="E43" i="9"/>
  <c r="B43" i="9" s="1"/>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E33" i="9"/>
  <c r="B33" i="9" s="1"/>
  <c r="H32" i="9"/>
  <c r="G32" i="9"/>
  <c r="F32" i="9"/>
  <c r="H31" i="9"/>
  <c r="E31" i="9" s="1"/>
  <c r="B31" i="9" s="1"/>
  <c r="G31" i="9"/>
  <c r="F31" i="9"/>
  <c r="H30" i="9"/>
  <c r="E30" i="9" s="1"/>
  <c r="B30" i="9" s="1"/>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3" i="9" s="1"/>
  <c r="E273" i="9" s="1"/>
  <c r="B273" i="9" s="1"/>
  <c r="I3" i="9"/>
  <c r="H3" i="9"/>
  <c r="G3" i="9"/>
  <c r="D101" i="8"/>
  <c r="D95" i="8"/>
  <c r="D90" i="8"/>
  <c r="D85" i="8"/>
  <c r="D80" i="8"/>
  <c r="D75" i="8"/>
  <c r="D70" i="8"/>
  <c r="D65" i="8"/>
  <c r="D60" i="8"/>
  <c r="D55" i="8"/>
  <c r="D50" i="8"/>
  <c r="D44" i="8"/>
  <c r="D36" i="8"/>
  <c r="D26" i="8"/>
  <c r="D24" i="8" s="1"/>
  <c r="D18" i="8"/>
  <c r="D8" i="8"/>
  <c r="D6" i="8" s="1"/>
  <c r="C1481" i="1" s="1"/>
  <c r="G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E263" i="4"/>
  <c r="D259" i="1"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4" i="1" s="1"/>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C1530" i="1"/>
  <c r="H1530" i="1" s="1"/>
  <c r="C1529" i="1"/>
  <c r="G1529" i="1" s="1"/>
  <c r="G1528" i="1"/>
  <c r="C1528" i="1"/>
  <c r="H1528" i="1" s="1"/>
  <c r="C1527" i="1"/>
  <c r="G1527" i="1" s="1"/>
  <c r="G1526" i="1"/>
  <c r="C1526" i="1"/>
  <c r="H1526" i="1" s="1"/>
  <c r="C1525" i="1"/>
  <c r="G1525" i="1" s="1"/>
  <c r="C1523" i="1"/>
  <c r="G1523" i="1" s="1"/>
  <c r="G1522" i="1"/>
  <c r="C1522" i="1"/>
  <c r="H1522" i="1" s="1"/>
  <c r="C1521" i="1"/>
  <c r="G1521" i="1" s="1"/>
  <c r="G1520" i="1"/>
  <c r="C1520" i="1"/>
  <c r="H1520" i="1" s="1"/>
  <c r="C1519" i="1"/>
  <c r="G1519" i="1" s="1"/>
  <c r="G1516" i="1"/>
  <c r="C1516" i="1"/>
  <c r="H1516" i="1" s="1"/>
  <c r="C1515" i="1"/>
  <c r="G1515" i="1" s="1"/>
  <c r="G1514" i="1"/>
  <c r="C1514" i="1"/>
  <c r="H1514" i="1" s="1"/>
  <c r="C1513" i="1"/>
  <c r="G1513" i="1" s="1"/>
  <c r="G1512" i="1"/>
  <c r="C1512" i="1"/>
  <c r="H1512" i="1" s="1"/>
  <c r="C1511" i="1"/>
  <c r="G1511" i="1" s="1"/>
  <c r="C1510" i="1"/>
  <c r="H1510" i="1" s="1"/>
  <c r="C1509" i="1"/>
  <c r="G1509" i="1" s="1"/>
  <c r="G1508" i="1"/>
  <c r="C1508" i="1"/>
  <c r="H1508" i="1" s="1"/>
  <c r="C1507" i="1"/>
  <c r="G1507" i="1" s="1"/>
  <c r="G1506" i="1"/>
  <c r="C1506" i="1"/>
  <c r="H1506" i="1" s="1"/>
  <c r="C1505" i="1"/>
  <c r="G1505" i="1" s="1"/>
  <c r="G1504" i="1"/>
  <c r="C1504" i="1"/>
  <c r="H1504" i="1" s="1"/>
  <c r="C1503" i="1"/>
  <c r="G1503" i="1" s="1"/>
  <c r="C1502" i="1"/>
  <c r="H1502" i="1" s="1"/>
  <c r="C1501" i="1"/>
  <c r="G1501" i="1" s="1"/>
  <c r="G1500" i="1"/>
  <c r="C1500" i="1"/>
  <c r="H1500" i="1" s="1"/>
  <c r="C1499" i="1"/>
  <c r="G1499" i="1" s="1"/>
  <c r="G1498" i="1"/>
  <c r="C1498" i="1"/>
  <c r="H1498" i="1" s="1"/>
  <c r="C1497" i="1"/>
  <c r="G1497" i="1" s="1"/>
  <c r="G1496" i="1"/>
  <c r="C1496" i="1"/>
  <c r="H1496" i="1" s="1"/>
  <c r="C1495" i="1"/>
  <c r="G1495" i="1" s="1"/>
  <c r="G1494" i="1"/>
  <c r="C1494" i="1"/>
  <c r="H1494" i="1" s="1"/>
  <c r="C1493" i="1"/>
  <c r="G1493" i="1" s="1"/>
  <c r="C1492" i="1"/>
  <c r="H1492" i="1" s="1"/>
  <c r="C1491" i="1"/>
  <c r="G1491" i="1" s="1"/>
  <c r="G1490" i="1"/>
  <c r="C1490" i="1"/>
  <c r="H1490" i="1" s="1"/>
  <c r="C1489" i="1"/>
  <c r="G1489" i="1" s="1"/>
  <c r="G1488" i="1"/>
  <c r="C1488" i="1"/>
  <c r="H1488" i="1" s="1"/>
  <c r="C1487" i="1"/>
  <c r="G1487" i="1" s="1"/>
  <c r="G1486" i="1"/>
  <c r="C1486" i="1"/>
  <c r="H1486" i="1" s="1"/>
  <c r="C1485" i="1"/>
  <c r="G1485" i="1" s="1"/>
  <c r="C1484" i="1"/>
  <c r="H1484" i="1" s="1"/>
  <c r="C1483" i="1"/>
  <c r="G1483" i="1" s="1"/>
  <c r="G1482" i="1"/>
  <c r="C1482" i="1"/>
  <c r="H1482" i="1" s="1"/>
  <c r="C1480" i="1"/>
  <c r="G1480" i="1" s="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G1461" i="1" s="1"/>
  <c r="D1460" i="1"/>
  <c r="J1460" i="1" s="1"/>
  <c r="C1460" i="1"/>
  <c r="G1460" i="1" s="1"/>
  <c r="D1459" i="1"/>
  <c r="J1459" i="1" s="1"/>
  <c r="C1459" i="1"/>
  <c r="G1459" i="1" s="1"/>
  <c r="D1458" i="1"/>
  <c r="J1458" i="1" s="1"/>
  <c r="C1458" i="1"/>
  <c r="G1458" i="1" s="1"/>
  <c r="D1457" i="1"/>
  <c r="J1457" i="1" s="1"/>
  <c r="C1457" i="1"/>
  <c r="G1457" i="1" s="1"/>
  <c r="D1456" i="1"/>
  <c r="J1456" i="1" s="1"/>
  <c r="C1456" i="1"/>
  <c r="G1456" i="1" s="1"/>
  <c r="D1455" i="1"/>
  <c r="J1455" i="1" s="1"/>
  <c r="C1455" i="1"/>
  <c r="G1455" i="1" s="1"/>
  <c r="D1454" i="1"/>
  <c r="H1454" i="1" s="1"/>
  <c r="C1454" i="1"/>
  <c r="G1454" i="1" s="1"/>
  <c r="D1453" i="1"/>
  <c r="H1453" i="1" s="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D669" i="1"/>
  <c r="H669" i="1" s="1"/>
  <c r="C669" i="1"/>
  <c r="G669" i="1" s="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D644" i="1"/>
  <c r="H644" i="1" s="1"/>
  <c r="C644" i="1"/>
  <c r="D643" i="1"/>
  <c r="H643" i="1" s="1"/>
  <c r="C643" i="1"/>
  <c r="D642" i="1"/>
  <c r="H642" i="1" s="1"/>
  <c r="C642" i="1"/>
  <c r="D641" i="1"/>
  <c r="H641" i="1" s="1"/>
  <c r="C641" i="1"/>
  <c r="G641" i="1" s="1"/>
  <c r="C638" i="1"/>
  <c r="D637" i="1"/>
  <c r="H637" i="1" s="1"/>
  <c r="C637" i="1"/>
  <c r="D632" i="1"/>
  <c r="H632" i="1" s="1"/>
  <c r="C632" i="1"/>
  <c r="G632" i="1" s="1"/>
  <c r="D631" i="1"/>
  <c r="H631" i="1" s="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4" i="1"/>
  <c r="D413" i="1"/>
  <c r="H413" i="1" s="1"/>
  <c r="C413" i="1"/>
  <c r="G413" i="1" s="1"/>
  <c r="D412" i="1"/>
  <c r="H412" i="1" s="1"/>
  <c r="C412" i="1"/>
  <c r="G412" i="1" s="1"/>
  <c r="D411" i="1"/>
  <c r="H411" i="1" s="1"/>
  <c r="C411" i="1"/>
  <c r="D406" i="1"/>
  <c r="H406" i="1" s="1"/>
  <c r="C406" i="1"/>
  <c r="G406" i="1" s="1"/>
  <c r="D405" i="1"/>
  <c r="H405" i="1" s="1"/>
  <c r="C405" i="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D378" i="1"/>
  <c r="H378" i="1" s="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D370" i="1"/>
  <c r="H370" i="1" s="1"/>
  <c r="C370" i="1"/>
  <c r="G370" i="1" s="1"/>
  <c r="D369" i="1"/>
  <c r="H369" i="1" s="1"/>
  <c r="C369" i="1"/>
  <c r="G369" i="1" s="1"/>
  <c r="D368" i="1"/>
  <c r="H368" i="1" s="1"/>
  <c r="C368" i="1"/>
  <c r="G368" i="1" s="1"/>
  <c r="D367" i="1"/>
  <c r="H367" i="1" s="1"/>
  <c r="C367" i="1"/>
  <c r="D366" i="1"/>
  <c r="H366" i="1" s="1"/>
  <c r="C366" i="1"/>
  <c r="G366" i="1" s="1"/>
  <c r="D365" i="1"/>
  <c r="H365" i="1" s="1"/>
  <c r="C365" i="1"/>
  <c r="G365" i="1" s="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H343" i="1"/>
  <c r="D343" i="1"/>
  <c r="C343" i="1"/>
  <c r="G343" i="1" s="1"/>
  <c r="D342" i="1"/>
  <c r="H342" i="1" s="1"/>
  <c r="C342" i="1"/>
  <c r="H341" i="1"/>
  <c r="D341" i="1"/>
  <c r="C341" i="1"/>
  <c r="G341" i="1" s="1"/>
  <c r="D340" i="1"/>
  <c r="H340" i="1" s="1"/>
  <c r="C340" i="1"/>
  <c r="D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D314" i="1"/>
  <c r="C314" i="1"/>
  <c r="G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G300" i="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G209" i="1"/>
  <c r="D209" i="1"/>
  <c r="C209" i="1"/>
  <c r="H209" i="1" s="1"/>
  <c r="D208" i="1"/>
  <c r="C208" i="1"/>
  <c r="H208" i="1" s="1"/>
  <c r="D207" i="1"/>
  <c r="C207" i="1"/>
  <c r="H207" i="1" s="1"/>
  <c r="D206" i="1"/>
  <c r="C206" i="1"/>
  <c r="H206" i="1" s="1"/>
  <c r="D205" i="1"/>
  <c r="C205" i="1"/>
  <c r="H205" i="1" s="1"/>
  <c r="D204" i="1"/>
  <c r="C204" i="1"/>
  <c r="H204" i="1" s="1"/>
  <c r="G203" i="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G190" i="1"/>
  <c r="D190" i="1"/>
  <c r="C190" i="1"/>
  <c r="H190" i="1" s="1"/>
  <c r="D189" i="1"/>
  <c r="C189" i="1"/>
  <c r="H189" i="1" s="1"/>
  <c r="D188" i="1"/>
  <c r="C188" i="1"/>
  <c r="D187" i="1"/>
  <c r="C187" i="1"/>
  <c r="H187" i="1" s="1"/>
  <c r="D186" i="1"/>
  <c r="C186" i="1"/>
  <c r="H186" i="1" s="1"/>
  <c r="D185" i="1"/>
  <c r="C185" i="1"/>
  <c r="C184" i="1"/>
  <c r="D183" i="1"/>
  <c r="C183" i="1"/>
  <c r="H183" i="1" s="1"/>
  <c r="G182" i="1"/>
  <c r="D182" i="1"/>
  <c r="C182" i="1"/>
  <c r="H182" i="1" s="1"/>
  <c r="D181" i="1"/>
  <c r="C181" i="1"/>
  <c r="H181" i="1" s="1"/>
  <c r="D180" i="1"/>
  <c r="C180" i="1"/>
  <c r="H180" i="1" s="1"/>
  <c r="D179" i="1"/>
  <c r="C179" i="1"/>
  <c r="H179" i="1" s="1"/>
  <c r="D178" i="1"/>
  <c r="G178" i="1" s="1"/>
  <c r="C178" i="1"/>
  <c r="H178" i="1" s="1"/>
  <c r="D177" i="1"/>
  <c r="C177" i="1"/>
  <c r="D176" i="1"/>
  <c r="C176" i="1"/>
  <c r="H176" i="1" s="1"/>
  <c r="D175" i="1"/>
  <c r="C175" i="1"/>
  <c r="D174" i="1"/>
  <c r="C174" i="1"/>
  <c r="D173" i="1"/>
  <c r="C173" i="1"/>
  <c r="D172" i="1"/>
  <c r="C172" i="1"/>
  <c r="D171" i="1"/>
  <c r="C171" i="1"/>
  <c r="H171" i="1" s="1"/>
  <c r="D170" i="1"/>
  <c r="C170" i="1"/>
  <c r="D169" i="1"/>
  <c r="C169" i="1"/>
  <c r="D168" i="1"/>
  <c r="C168" i="1"/>
  <c r="D167" i="1"/>
  <c r="C167" i="1"/>
  <c r="D166" i="1"/>
  <c r="C166" i="1"/>
  <c r="D165" i="1"/>
  <c r="C165" i="1"/>
  <c r="H165" i="1" s="1"/>
  <c r="D164" i="1"/>
  <c r="C164" i="1"/>
  <c r="H164" i="1" s="1"/>
  <c r="D163" i="1"/>
  <c r="C163" i="1"/>
  <c r="D162" i="1"/>
  <c r="C162" i="1"/>
  <c r="H162" i="1" s="1"/>
  <c r="D161" i="1"/>
  <c r="C161" i="1"/>
  <c r="C160"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D129" i="1"/>
  <c r="D128" i="1"/>
  <c r="C128" i="1"/>
  <c r="H128" i="1" s="1"/>
  <c r="D127" i="1"/>
  <c r="C127" i="1"/>
  <c r="H127" i="1" s="1"/>
  <c r="D126" i="1"/>
  <c r="C126" i="1"/>
  <c r="D125" i="1"/>
  <c r="C125" i="1"/>
  <c r="D124" i="1"/>
  <c r="C124" i="1"/>
  <c r="D123" i="1"/>
  <c r="C123" i="1"/>
  <c r="H123" i="1" s="1"/>
  <c r="D122" i="1"/>
  <c r="C122" i="1"/>
  <c r="H122" i="1" s="1"/>
  <c r="D121" i="1"/>
  <c r="C121" i="1"/>
  <c r="H121" i="1" s="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G99" i="1"/>
  <c r="D99" i="1"/>
  <c r="C99" i="1"/>
  <c r="H99" i="1" s="1"/>
  <c r="D98" i="1"/>
  <c r="C98" i="1"/>
  <c r="H98" i="1" s="1"/>
  <c r="D97" i="1"/>
  <c r="C97" i="1"/>
  <c r="H97" i="1" s="1"/>
  <c r="D96" i="1"/>
  <c r="C96" i="1"/>
  <c r="H96" i="1" s="1"/>
  <c r="G95" i="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G82" i="1"/>
  <c r="D82" i="1"/>
  <c r="C82" i="1"/>
  <c r="H82" i="1" s="1"/>
  <c r="D81" i="1"/>
  <c r="C81" i="1"/>
  <c r="H81" i="1" s="1"/>
  <c r="D80" i="1"/>
  <c r="C80" i="1"/>
  <c r="H80" i="1" s="1"/>
  <c r="D79" i="1"/>
  <c r="C79" i="1"/>
  <c r="H79" i="1" s="1"/>
  <c r="D78" i="1"/>
  <c r="C78" i="1"/>
  <c r="H78" i="1" s="1"/>
  <c r="D77" i="1"/>
  <c r="C77" i="1"/>
  <c r="H77" i="1" s="1"/>
  <c r="D76" i="1"/>
  <c r="C76" i="1"/>
  <c r="D75" i="1"/>
  <c r="C75" i="1"/>
  <c r="H75" i="1" s="1"/>
  <c r="D74" i="1"/>
  <c r="C74" i="1"/>
  <c r="H74" i="1" s="1"/>
  <c r="D73" i="1"/>
  <c r="C73" i="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G52" i="1"/>
  <c r="D52" i="1"/>
  <c r="C52" i="1"/>
  <c r="H52" i="1" s="1"/>
  <c r="D51" i="1"/>
  <c r="C51" i="1"/>
  <c r="H51" i="1" s="1"/>
  <c r="D50" i="1"/>
  <c r="C50" i="1"/>
  <c r="H50" i="1" s="1"/>
  <c r="D49" i="1"/>
  <c r="C49" i="1"/>
  <c r="H49" i="1" s="1"/>
  <c r="D48" i="1"/>
  <c r="C48" i="1"/>
  <c r="H48" i="1" s="1"/>
  <c r="D47" i="1"/>
  <c r="C47" i="1"/>
  <c r="H47" i="1" s="1"/>
  <c r="D46" i="1"/>
  <c r="C46" i="1"/>
  <c r="D45" i="1"/>
  <c r="C45" i="1"/>
  <c r="H45" i="1" s="1"/>
  <c r="G44" i="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G20" i="1"/>
  <c r="D20" i="1"/>
  <c r="C20" i="1"/>
  <c r="H20" i="1" s="1"/>
  <c r="D19" i="1"/>
  <c r="C19" i="1"/>
  <c r="H19" i="1" s="1"/>
  <c r="D18" i="1"/>
  <c r="C18" i="1"/>
  <c r="H18" i="1" s="1"/>
  <c r="G17" i="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G8" i="1"/>
  <c r="D8" i="1"/>
  <c r="C8" i="1"/>
  <c r="H8" i="1" s="1"/>
  <c r="D7" i="1"/>
  <c r="C7" i="1"/>
  <c r="H7" i="1" s="1"/>
  <c r="D6" i="1"/>
  <c r="C6" i="1"/>
  <c r="H6" i="1" s="1"/>
  <c r="D5" i="1"/>
  <c r="C5" i="1"/>
  <c r="H5" i="1" s="1"/>
  <c r="D4" i="1"/>
  <c r="C4" i="1"/>
  <c r="H4" i="1" s="1"/>
  <c r="D3" i="1"/>
  <c r="D2" i="1"/>
  <c r="F216" i="9" l="1"/>
  <c r="B216" i="9" s="1"/>
  <c r="H1576" i="1"/>
  <c r="H1578" i="1"/>
  <c r="G1530" i="1"/>
  <c r="D49" i="8"/>
  <c r="C1524" i="1" s="1"/>
  <c r="G1492" i="1"/>
  <c r="E29" i="9"/>
  <c r="B29" i="9" s="1"/>
  <c r="G644" i="1"/>
  <c r="G643" i="1"/>
  <c r="G642" i="1"/>
  <c r="G645" i="1"/>
  <c r="H289" i="1"/>
  <c r="G1510" i="1"/>
  <c r="G1502" i="1"/>
  <c r="G1484" i="1"/>
  <c r="G405" i="1"/>
  <c r="G637" i="1"/>
  <c r="E644" i="4"/>
  <c r="D638" i="1" s="1"/>
  <c r="H638" i="1" s="1"/>
  <c r="H288" i="1"/>
  <c r="G411" i="1"/>
  <c r="H130" i="1"/>
  <c r="H131" i="1"/>
  <c r="H126" i="1"/>
  <c r="H120" i="1"/>
  <c r="H124" i="1"/>
  <c r="H125" i="1"/>
  <c r="F112" i="4"/>
  <c r="H73" i="1"/>
  <c r="H76" i="1"/>
  <c r="G670" i="1"/>
  <c r="H46" i="1"/>
  <c r="G668" i="1"/>
  <c r="H64" i="1"/>
  <c r="H65" i="1"/>
  <c r="G378" i="1"/>
  <c r="G379" i="1"/>
  <c r="G371" i="1"/>
  <c r="G358" i="1"/>
  <c r="G364" i="1"/>
  <c r="G367" i="1"/>
  <c r="H260" i="1"/>
  <c r="H191" i="1"/>
  <c r="F188" i="4"/>
  <c r="H188" i="1"/>
  <c r="H184" i="1"/>
  <c r="H185" i="1"/>
  <c r="F221" i="9"/>
  <c r="B221" i="9" s="1"/>
  <c r="H177" i="1"/>
  <c r="H175" i="1"/>
  <c r="F177" i="4"/>
  <c r="H173" i="1"/>
  <c r="H174" i="1"/>
  <c r="H172" i="1"/>
  <c r="H170" i="1"/>
  <c r="H169" i="1"/>
  <c r="H168" i="1"/>
  <c r="H167" i="1"/>
  <c r="F169" i="4"/>
  <c r="H166" i="1"/>
  <c r="H163" i="1"/>
  <c r="F164" i="4"/>
  <c r="H160" i="1"/>
  <c r="H161" i="1"/>
  <c r="H155" i="1"/>
  <c r="H157" i="1"/>
  <c r="E152" i="4"/>
  <c r="F159" i="4"/>
  <c r="G710" i="1"/>
  <c r="F217" i="9"/>
  <c r="B217" i="9" s="1"/>
  <c r="H149" i="1"/>
  <c r="H150" i="1"/>
  <c r="E26" i="9"/>
  <c r="B26" i="9" s="1"/>
  <c r="E32" i="9"/>
  <c r="B32" i="9" s="1"/>
  <c r="G9" i="1"/>
  <c r="G10" i="1"/>
  <c r="G18" i="1"/>
  <c r="G19" i="1"/>
  <c r="G30" i="1"/>
  <c r="G31" i="1"/>
  <c r="G33" i="1"/>
  <c r="G34" i="1"/>
  <c r="G36" i="1"/>
  <c r="G45" i="1"/>
  <c r="G53" i="1"/>
  <c r="G54" i="1"/>
  <c r="G59" i="1"/>
  <c r="G64" i="1"/>
  <c r="G65" i="1"/>
  <c r="G67" i="1"/>
  <c r="G70" i="1"/>
  <c r="G74" i="1"/>
  <c r="G80" i="1"/>
  <c r="G81" i="1"/>
  <c r="G84" i="1"/>
  <c r="G87" i="1"/>
  <c r="G88" i="1"/>
  <c r="G94" i="1"/>
  <c r="G100" i="1"/>
  <c r="G106" i="1"/>
  <c r="G112" i="1"/>
  <c r="G113" i="1"/>
  <c r="G114" i="1"/>
  <c r="G115" i="1"/>
  <c r="G122" i="1"/>
  <c r="G126" i="1"/>
  <c r="G132" i="1"/>
  <c r="G138" i="1"/>
  <c r="G140" i="1"/>
  <c r="G143" i="1"/>
  <c r="G146" i="1"/>
  <c r="G149" i="1"/>
  <c r="G150" i="1"/>
  <c r="G155" i="1"/>
  <c r="G156" i="1"/>
  <c r="G157" i="1"/>
  <c r="G162" i="1"/>
  <c r="G163" i="1"/>
  <c r="G164" i="1"/>
  <c r="G165" i="1"/>
  <c r="G166" i="1"/>
  <c r="G171" i="1"/>
  <c r="G172" i="1"/>
  <c r="G179" i="1"/>
  <c r="G180" i="1"/>
  <c r="G181" i="1"/>
  <c r="G184" i="1"/>
  <c r="G185" i="1"/>
  <c r="G186" i="1"/>
  <c r="G189" i="1"/>
  <c r="G193" i="1"/>
  <c r="G200" i="1"/>
  <c r="G201" i="1"/>
  <c r="G204" i="1"/>
  <c r="G205" i="1"/>
  <c r="G206" i="1"/>
  <c r="G207" i="1"/>
  <c r="G208"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301" i="1"/>
  <c r="G309" i="1"/>
  <c r="G310" i="1"/>
  <c r="G313" i="1"/>
  <c r="H314" i="1"/>
  <c r="G4" i="1"/>
  <c r="G5" i="1"/>
  <c r="G6" i="1"/>
  <c r="G7" i="1"/>
  <c r="G11" i="1"/>
  <c r="G12" i="1"/>
  <c r="G13" i="1"/>
  <c r="G14" i="1"/>
  <c r="G15" i="1"/>
  <c r="G16" i="1"/>
  <c r="G21" i="1"/>
  <c r="G22" i="1"/>
  <c r="G23" i="1"/>
  <c r="G24" i="1"/>
  <c r="G25" i="1"/>
  <c r="G26" i="1"/>
  <c r="G27" i="1"/>
  <c r="G28" i="1"/>
  <c r="G29" i="1"/>
  <c r="G32" i="1"/>
  <c r="G35" i="1"/>
  <c r="G37" i="1"/>
  <c r="G38" i="1"/>
  <c r="G39" i="1"/>
  <c r="G40" i="1"/>
  <c r="G41" i="1"/>
  <c r="G42" i="1"/>
  <c r="G43" i="1"/>
  <c r="G46" i="1"/>
  <c r="G47" i="1"/>
  <c r="G48" i="1"/>
  <c r="G49" i="1"/>
  <c r="G50" i="1"/>
  <c r="G51" i="1"/>
  <c r="G55" i="1"/>
  <c r="G56" i="1"/>
  <c r="G57" i="1"/>
  <c r="G58" i="1"/>
  <c r="G60" i="1"/>
  <c r="G61" i="1"/>
  <c r="G62" i="1"/>
  <c r="G63" i="1"/>
  <c r="G66" i="1"/>
  <c r="G68" i="1"/>
  <c r="G69" i="1"/>
  <c r="G71" i="1"/>
  <c r="G72" i="1"/>
  <c r="G73" i="1"/>
  <c r="G75" i="1"/>
  <c r="G76" i="1"/>
  <c r="G77" i="1"/>
  <c r="G78" i="1"/>
  <c r="G79" i="1"/>
  <c r="G83" i="1"/>
  <c r="G85" i="1"/>
  <c r="G86" i="1"/>
  <c r="G89" i="1"/>
  <c r="G90" i="1"/>
  <c r="G91" i="1"/>
  <c r="G92" i="1"/>
  <c r="G93" i="1"/>
  <c r="G96" i="1"/>
  <c r="G97" i="1"/>
  <c r="G98" i="1"/>
  <c r="G101" i="1"/>
  <c r="G102" i="1"/>
  <c r="G103" i="1"/>
  <c r="G104" i="1"/>
  <c r="G105" i="1"/>
  <c r="G107" i="1"/>
  <c r="G108" i="1"/>
  <c r="G109" i="1"/>
  <c r="G110" i="1"/>
  <c r="G111" i="1"/>
  <c r="G116" i="1"/>
  <c r="G117" i="1"/>
  <c r="G118" i="1"/>
  <c r="G119" i="1"/>
  <c r="G120" i="1"/>
  <c r="G121" i="1"/>
  <c r="G123" i="1"/>
  <c r="G124" i="1"/>
  <c r="G125" i="1"/>
  <c r="G127" i="1"/>
  <c r="G128" i="1"/>
  <c r="G130" i="1"/>
  <c r="G131" i="1"/>
  <c r="G133" i="1"/>
  <c r="G134" i="1"/>
  <c r="G136" i="1"/>
  <c r="G137" i="1"/>
  <c r="G139" i="1"/>
  <c r="G141" i="1"/>
  <c r="G142" i="1"/>
  <c r="G144" i="1"/>
  <c r="G145" i="1"/>
  <c r="G151" i="1"/>
  <c r="G152" i="1"/>
  <c r="G153" i="1"/>
  <c r="G154" i="1"/>
  <c r="G158" i="1"/>
  <c r="G160" i="1"/>
  <c r="G161" i="1"/>
  <c r="G167" i="1"/>
  <c r="G168" i="1"/>
  <c r="G169" i="1"/>
  <c r="G170" i="1"/>
  <c r="G173" i="1"/>
  <c r="G174" i="1"/>
  <c r="G175" i="1"/>
  <c r="G176" i="1"/>
  <c r="G177" i="1"/>
  <c r="G183" i="1"/>
  <c r="G187" i="1"/>
  <c r="G188" i="1"/>
  <c r="G191" i="1"/>
  <c r="G192" i="1"/>
  <c r="G194" i="1"/>
  <c r="G195" i="1"/>
  <c r="G196" i="1"/>
  <c r="G197" i="1"/>
  <c r="G198" i="1"/>
  <c r="G199" i="1"/>
  <c r="G202" i="1"/>
  <c r="G299" i="1"/>
  <c r="G302" i="1"/>
  <c r="G303" i="1"/>
  <c r="G304" i="1"/>
  <c r="G305" i="1"/>
  <c r="G306" i="1"/>
  <c r="G307" i="1"/>
  <c r="G308" i="1"/>
  <c r="G311" i="1"/>
  <c r="G312" i="1"/>
  <c r="G315" i="1"/>
  <c r="G317" i="1"/>
  <c r="G319" i="1"/>
  <c r="G321" i="1"/>
  <c r="G323" i="1"/>
  <c r="G325" i="1"/>
  <c r="G327" i="1"/>
  <c r="G329" i="1"/>
  <c r="G331" i="1"/>
  <c r="G333" i="1"/>
  <c r="G335" i="1"/>
  <c r="G337" i="1"/>
  <c r="G340" i="1"/>
  <c r="G342" i="1"/>
  <c r="G344" i="1"/>
  <c r="G959" i="1"/>
  <c r="G961" i="1"/>
  <c r="G963" i="1"/>
  <c r="G965" i="1"/>
  <c r="G967" i="1"/>
  <c r="G969" i="1"/>
  <c r="G971" i="1"/>
  <c r="G973" i="1"/>
  <c r="G975" i="1"/>
  <c r="G977" i="1"/>
  <c r="G979" i="1"/>
  <c r="H958" i="1"/>
  <c r="G958" i="1"/>
  <c r="G960" i="1"/>
  <c r="G962" i="1"/>
  <c r="G964" i="1"/>
  <c r="G966" i="1"/>
  <c r="G968" i="1"/>
  <c r="G970" i="1"/>
  <c r="G972" i="1"/>
  <c r="G974" i="1"/>
  <c r="G976" i="1"/>
  <c r="G978" i="1"/>
  <c r="H980"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H1304" i="1"/>
  <c r="G1304"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E408" i="4"/>
  <c r="D403" i="1" s="1"/>
  <c r="F643" i="4"/>
  <c r="E636" i="4"/>
  <c r="D630" i="1" s="1"/>
  <c r="H289" i="9"/>
  <c r="E176" i="5"/>
  <c r="E237" i="5"/>
  <c r="D43" i="8"/>
  <c r="H1439" i="1"/>
  <c r="H1440" i="1"/>
  <c r="H1441" i="1"/>
  <c r="H1442" i="1"/>
  <c r="H1443" i="1"/>
  <c r="H1444" i="1"/>
  <c r="H1480" i="1"/>
  <c r="E412" i="4"/>
  <c r="I16" i="3"/>
  <c r="I20" i="3"/>
  <c r="D7" i="4"/>
  <c r="D133" i="4"/>
  <c r="D139" i="4"/>
  <c r="D163" i="4"/>
  <c r="D215" i="4"/>
  <c r="D263" i="4"/>
  <c r="D344" i="4"/>
  <c r="D298" i="4" s="1"/>
  <c r="D396" i="4"/>
  <c r="D350" i="4" s="1"/>
  <c r="F416" i="4"/>
  <c r="D421" i="4"/>
  <c r="D459" i="4"/>
  <c r="D515" i="4"/>
  <c r="D529" i="4"/>
  <c r="D567" i="4"/>
  <c r="D593" i="4"/>
  <c r="E142" i="9"/>
  <c r="B142" i="9" s="1"/>
  <c r="F603" i="4"/>
  <c r="D625" i="4"/>
  <c r="D7" i="5"/>
  <c r="D69" i="5"/>
  <c r="D87" i="5"/>
  <c r="E146" i="5"/>
  <c r="D1124" i="1" s="1"/>
  <c r="G1124" i="1" s="1"/>
  <c r="E287" i="9"/>
  <c r="B287" i="9" s="1"/>
  <c r="F149" i="5"/>
  <c r="D190" i="5"/>
  <c r="D176" i="5" s="1"/>
  <c r="D206" i="5"/>
  <c r="D238" i="5"/>
  <c r="D258" i="5"/>
  <c r="D5" i="6"/>
  <c r="D35" i="6"/>
  <c r="D89" i="6"/>
  <c r="D129"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H20" i="9"/>
  <c r="G20" i="9"/>
  <c r="F152" i="4"/>
  <c r="F417" i="4"/>
  <c r="F88" i="5"/>
  <c r="E289" i="9"/>
  <c r="B289" i="9" s="1"/>
  <c r="F177" i="5"/>
  <c r="B297" i="9"/>
  <c r="E296" i="9"/>
  <c r="I10" i="3" s="1"/>
  <c r="D42" i="8"/>
  <c r="G294" i="9" s="1"/>
  <c r="E294" i="9" s="1"/>
  <c r="B225" i="9"/>
  <c r="B227" i="9"/>
  <c r="B229" i="9"/>
  <c r="B231" i="9"/>
  <c r="B233" i="9"/>
  <c r="B235" i="9"/>
  <c r="B237" i="9"/>
  <c r="B239" i="9"/>
  <c r="B241" i="9"/>
  <c r="B243" i="9"/>
  <c r="B245" i="9"/>
  <c r="B247" i="9"/>
  <c r="B249" i="9"/>
  <c r="B251" i="9"/>
  <c r="B253" i="9"/>
  <c r="B255" i="9"/>
  <c r="B257" i="9"/>
  <c r="B259" i="9"/>
  <c r="B261" i="9"/>
  <c r="B263" i="9"/>
  <c r="B265" i="9"/>
  <c r="B267" i="9"/>
  <c r="B269" i="9"/>
  <c r="E164" i="9" l="1"/>
  <c r="B164" i="9" s="1"/>
  <c r="H1524" i="1"/>
  <c r="G1524" i="1"/>
  <c r="G638" i="1"/>
  <c r="E151" i="4"/>
  <c r="D148" i="1"/>
  <c r="B294" i="9"/>
  <c r="H22" i="3"/>
  <c r="F176" i="5"/>
  <c r="C1153" i="1"/>
  <c r="D407" i="4"/>
  <c r="F298" i="4"/>
  <c r="C293" i="1"/>
  <c r="D408" i="4"/>
  <c r="F350" i="4"/>
  <c r="C345" i="1"/>
  <c r="E20" i="9"/>
  <c r="F129" i="6"/>
  <c r="C1423" i="1"/>
  <c r="H25" i="3"/>
  <c r="F35" i="6"/>
  <c r="C1329" i="1"/>
  <c r="F258" i="5"/>
  <c r="C1235" i="1"/>
  <c r="G292" i="9"/>
  <c r="E292" i="9" s="1"/>
  <c r="B292" i="9" s="1"/>
  <c r="F206" i="5"/>
  <c r="C1183" i="1"/>
  <c r="F87" i="5"/>
  <c r="C1065" i="1"/>
  <c r="H20" i="3"/>
  <c r="F7" i="5"/>
  <c r="C985" i="1"/>
  <c r="F593" i="4"/>
  <c r="C587" i="1"/>
  <c r="D528" i="4"/>
  <c r="F529" i="4"/>
  <c r="C523" i="1"/>
  <c r="F459" i="4"/>
  <c r="C453" i="1"/>
  <c r="F215" i="4"/>
  <c r="C211" i="1"/>
  <c r="F139" i="4"/>
  <c r="C135" i="1"/>
  <c r="D6" i="4"/>
  <c r="F7" i="4"/>
  <c r="C3" i="1"/>
  <c r="E639" i="4"/>
  <c r="D407" i="1"/>
  <c r="I35" i="3"/>
  <c r="C1518" i="1"/>
  <c r="E175" i="5"/>
  <c r="D1152" i="1" s="1"/>
  <c r="I22" i="3"/>
  <c r="D1153" i="1"/>
  <c r="E68" i="5"/>
  <c r="I1443" i="1"/>
  <c r="I1441" i="1"/>
  <c r="I1439" i="1"/>
  <c r="H1124" i="1"/>
  <c r="K1432" i="9"/>
  <c r="G295" i="9"/>
  <c r="E295" i="9" s="1"/>
  <c r="B295" i="9" s="1"/>
  <c r="I34" i="3"/>
  <c r="C1517" i="1"/>
  <c r="E165" i="9"/>
  <c r="B165" i="9" s="1"/>
  <c r="F212" i="9"/>
  <c r="F89" i="6"/>
  <c r="C1383" i="1"/>
  <c r="H24" i="3"/>
  <c r="D141" i="6"/>
  <c r="F5" i="6"/>
  <c r="C1299" i="1"/>
  <c r="D237" i="5"/>
  <c r="F238" i="5"/>
  <c r="C1215" i="1"/>
  <c r="G291" i="9"/>
  <c r="E291" i="9" s="1"/>
  <c r="B291" i="9" s="1"/>
  <c r="F190" i="5"/>
  <c r="C1167" i="1"/>
  <c r="D68" i="5"/>
  <c r="F69" i="5"/>
  <c r="C1047" i="1"/>
  <c r="F625" i="4"/>
  <c r="C619" i="1"/>
  <c r="F567" i="4"/>
  <c r="C561" i="1"/>
  <c r="F515" i="4"/>
  <c r="C509" i="1"/>
  <c r="D420" i="4"/>
  <c r="F421" i="4"/>
  <c r="C415" i="1"/>
  <c r="F396" i="4"/>
  <c r="C391" i="1"/>
  <c r="F344" i="4"/>
  <c r="C339" i="1"/>
  <c r="F263" i="4"/>
  <c r="C259" i="1"/>
  <c r="F163" i="4"/>
  <c r="C159" i="1"/>
  <c r="F133" i="4"/>
  <c r="C129" i="1"/>
  <c r="D151" i="4"/>
  <c r="I23" i="3"/>
  <c r="D1214" i="1"/>
  <c r="I1444" i="1"/>
  <c r="I1442" i="1"/>
  <c r="I1440" i="1"/>
  <c r="H148" i="1" l="1"/>
  <c r="G148" i="1"/>
  <c r="D147" i="1"/>
  <c r="E289" i="4"/>
  <c r="I17" i="3"/>
  <c r="H159" i="1"/>
  <c r="G159" i="1"/>
  <c r="G339" i="1"/>
  <c r="H339" i="1"/>
  <c r="F420" i="4"/>
  <c r="D635" i="4"/>
  <c r="C414" i="1"/>
  <c r="H28" i="3"/>
  <c r="F141" i="6"/>
  <c r="C1435" i="1"/>
  <c r="D289" i="4"/>
  <c r="F151" i="4"/>
  <c r="H17" i="3"/>
  <c r="C147" i="1"/>
  <c r="G509" i="1"/>
  <c r="H509" i="1"/>
  <c r="G561" i="1"/>
  <c r="H561" i="1"/>
  <c r="G619" i="1"/>
  <c r="H619" i="1"/>
  <c r="H1047" i="1"/>
  <c r="G1047" i="1"/>
  <c r="F68" i="5"/>
  <c r="H21" i="3"/>
  <c r="C1046" i="1"/>
  <c r="H1215" i="1"/>
  <c r="G1215" i="1"/>
  <c r="F237" i="5"/>
  <c r="H23" i="3"/>
  <c r="C1214" i="1"/>
  <c r="H1383" i="1"/>
  <c r="G1383" i="1"/>
  <c r="B212" i="9"/>
  <c r="H135" i="1"/>
  <c r="G135" i="1"/>
  <c r="H211" i="1"/>
  <c r="G211" i="1"/>
  <c r="G453" i="1"/>
  <c r="H453" i="1"/>
  <c r="G523" i="1"/>
  <c r="H523" i="1"/>
  <c r="D636" i="4"/>
  <c r="F528" i="4"/>
  <c r="C522" i="1"/>
  <c r="D6" i="5"/>
  <c r="H1235" i="1"/>
  <c r="G1235" i="1"/>
  <c r="H1329" i="1"/>
  <c r="G1329" i="1"/>
  <c r="G345" i="1"/>
  <c r="H345" i="1"/>
  <c r="F408" i="4"/>
  <c r="C403" i="1"/>
  <c r="H1153" i="1"/>
  <c r="G1153" i="1"/>
  <c r="E293" i="9"/>
  <c r="H129" i="1"/>
  <c r="G129" i="1"/>
  <c r="H259" i="1"/>
  <c r="G259" i="1"/>
  <c r="G391" i="1"/>
  <c r="H391" i="1"/>
  <c r="G415" i="1"/>
  <c r="H415" i="1"/>
  <c r="H1167" i="1"/>
  <c r="G1167" i="1"/>
  <c r="H9" i="3"/>
  <c r="H1299" i="1"/>
  <c r="G1299" i="1"/>
  <c r="G299" i="9"/>
  <c r="E299" i="9" s="1"/>
  <c r="G1517" i="1"/>
  <c r="H1517" i="1"/>
  <c r="H11" i="3"/>
  <c r="I21" i="3"/>
  <c r="D1046" i="1"/>
  <c r="E6" i="5"/>
  <c r="H1518" i="1"/>
  <c r="G1518" i="1"/>
  <c r="D633" i="1"/>
  <c r="H3" i="1"/>
  <c r="G3" i="1"/>
  <c r="D290" i="4"/>
  <c r="F6" i="4"/>
  <c r="D412" i="4"/>
  <c r="H16" i="3"/>
  <c r="C2" i="1"/>
  <c r="G587" i="1"/>
  <c r="H587" i="1"/>
  <c r="H985" i="1"/>
  <c r="G985" i="1"/>
  <c r="H1065" i="1"/>
  <c r="G1065" i="1"/>
  <c r="H1183" i="1"/>
  <c r="G1183" i="1"/>
  <c r="H1423" i="1"/>
  <c r="G1423" i="1"/>
  <c r="B20" i="9"/>
  <c r="E19" i="9"/>
  <c r="H293" i="1"/>
  <c r="G293" i="1"/>
  <c r="F407" i="4"/>
  <c r="C402" i="1"/>
  <c r="D175" i="5"/>
  <c r="E290" i="4" l="1"/>
  <c r="D286" i="1" s="1"/>
  <c r="E413" i="4"/>
  <c r="E291" i="4"/>
  <c r="D287" i="1" s="1"/>
  <c r="D285" i="1"/>
  <c r="G402" i="1"/>
  <c r="H402" i="1"/>
  <c r="H2" i="1"/>
  <c r="G2" i="1"/>
  <c r="D639" i="4"/>
  <c r="F412" i="4"/>
  <c r="C407" i="1"/>
  <c r="F290" i="4"/>
  <c r="C286" i="1"/>
  <c r="N3" i="9"/>
  <c r="I11" i="3"/>
  <c r="K3" i="9"/>
  <c r="G403" i="1"/>
  <c r="H403" i="1"/>
  <c r="G282" i="9"/>
  <c r="E282" i="9" s="1"/>
  <c r="B282" i="9" s="1"/>
  <c r="G276" i="9"/>
  <c r="F6" i="5"/>
  <c r="C984" i="1"/>
  <c r="H1214" i="1"/>
  <c r="G1214" i="1"/>
  <c r="H147" i="1"/>
  <c r="G147" i="1"/>
  <c r="H1435" i="1"/>
  <c r="G1435" i="1"/>
  <c r="F635" i="4"/>
  <c r="C629" i="1"/>
  <c r="F175" i="5"/>
  <c r="C1152" i="1"/>
  <c r="H276" i="9"/>
  <c r="D984" i="1"/>
  <c r="B299" i="9"/>
  <c r="E298" i="9"/>
  <c r="I9" i="3" s="1"/>
  <c r="G522" i="1"/>
  <c r="H522" i="1"/>
  <c r="F636" i="4"/>
  <c r="C630" i="1"/>
  <c r="H1046" i="1"/>
  <c r="G1046" i="1"/>
  <c r="D413" i="4"/>
  <c r="D291" i="4"/>
  <c r="F289" i="4"/>
  <c r="C285" i="1"/>
  <c r="G414" i="1"/>
  <c r="H414" i="1"/>
  <c r="E414" i="4" l="1"/>
  <c r="D409" i="1" s="1"/>
  <c r="E640" i="4"/>
  <c r="D408" i="1"/>
  <c r="E415" i="4"/>
  <c r="D410" i="1" s="1"/>
  <c r="H285" i="1"/>
  <c r="G285" i="1"/>
  <c r="D640" i="4"/>
  <c r="D415" i="4"/>
  <c r="F413" i="4"/>
  <c r="C408" i="1"/>
  <c r="H1152" i="1"/>
  <c r="G1152" i="1"/>
  <c r="G629" i="1"/>
  <c r="H629" i="1"/>
  <c r="H8" i="3"/>
  <c r="H984" i="1"/>
  <c r="G984" i="1"/>
  <c r="E276" i="9"/>
  <c r="D641" i="4"/>
  <c r="F639" i="4"/>
  <c r="C633" i="1"/>
  <c r="F291" i="4"/>
  <c r="C287" i="1"/>
  <c r="G630" i="1"/>
  <c r="H630" i="1"/>
  <c r="H286" i="1"/>
  <c r="G286" i="1"/>
  <c r="G407" i="1"/>
  <c r="H407" i="1"/>
  <c r="D414" i="4"/>
  <c r="D634" i="1" l="1"/>
  <c r="E642" i="4"/>
  <c r="E641" i="4"/>
  <c r="F414" i="4"/>
  <c r="C409" i="1"/>
  <c r="B276" i="9"/>
  <c r="E275" i="9"/>
  <c r="G408" i="1"/>
  <c r="H408" i="1"/>
  <c r="F415" i="4"/>
  <c r="C410" i="1"/>
  <c r="H287" i="1"/>
  <c r="G287" i="1"/>
  <c r="G633" i="1"/>
  <c r="H633" i="1"/>
  <c r="F641" i="4"/>
  <c r="C635" i="1"/>
  <c r="M3" i="9"/>
  <c r="I8" i="3"/>
  <c r="D642" i="4"/>
  <c r="F640" i="4"/>
  <c r="C634" i="1"/>
  <c r="E646" i="4" l="1"/>
  <c r="D636" i="1"/>
  <c r="E645" i="4"/>
  <c r="G274" i="9" s="1"/>
  <c r="E274" i="9" s="1"/>
  <c r="B274" i="9" s="1"/>
  <c r="D635" i="1"/>
  <c r="H635" i="1" s="1"/>
  <c r="G634" i="1"/>
  <c r="H634" i="1"/>
  <c r="D646" i="4"/>
  <c r="F642" i="4"/>
  <c r="C636" i="1"/>
  <c r="G635" i="1"/>
  <c r="D645" i="4"/>
  <c r="G410" i="1"/>
  <c r="H410" i="1"/>
  <c r="G409" i="1"/>
  <c r="H409" i="1"/>
  <c r="D639" i="1" l="1"/>
  <c r="I18" i="3"/>
  <c r="D640" i="1"/>
  <c r="I19" i="3"/>
  <c r="H18" i="3"/>
  <c r="F645" i="4"/>
  <c r="C639" i="1"/>
  <c r="G636" i="1"/>
  <c r="H636" i="1"/>
  <c r="F646" i="4"/>
  <c r="H19" i="3"/>
  <c r="C640" i="1"/>
  <c r="H7" i="3" l="1"/>
  <c r="J3" i="9" s="1"/>
  <c r="G640" i="1"/>
  <c r="H640" i="1"/>
  <c r="G639" i="1"/>
  <c r="H639" i="1"/>
  <c r="I7" i="3" l="1"/>
  <c r="M271" i="9"/>
  <c r="L271" i="9"/>
  <c r="G18" i="9"/>
  <c r="H18" i="9"/>
  <c r="K12" i="9"/>
  <c r="J11" i="9"/>
  <c r="K8" i="9"/>
  <c r="J7" i="9"/>
  <c r="I6" i="9"/>
  <c r="K13" i="9"/>
  <c r="J12" i="9"/>
  <c r="I11" i="9"/>
  <c r="K9" i="9"/>
  <c r="J8" i="9"/>
  <c r="I7" i="9"/>
  <c r="K5" i="9"/>
  <c r="G17" i="9"/>
  <c r="G16" i="9"/>
  <c r="H15" i="9"/>
  <c r="H17" i="9"/>
  <c r="H16" i="9"/>
  <c r="G15" i="9"/>
  <c r="J13" i="9"/>
  <c r="I12" i="9"/>
  <c r="K10" i="9"/>
  <c r="J9" i="9"/>
  <c r="I8" i="9"/>
  <c r="K6" i="9"/>
  <c r="J5" i="9"/>
  <c r="I13" i="9"/>
  <c r="K11" i="9"/>
  <c r="J10" i="9"/>
  <c r="I9" i="9"/>
  <c r="K7" i="9"/>
  <c r="J6" i="9"/>
  <c r="I5" i="9"/>
  <c r="I17" i="9"/>
  <c r="L16" i="9"/>
  <c r="M15" i="9"/>
  <c r="J17" i="9"/>
  <c r="M16" i="9"/>
  <c r="L15" i="9"/>
  <c r="E5" i="9" l="1"/>
  <c r="E10" i="9"/>
  <c r="B10" i="9" s="1"/>
  <c r="E13" i="9"/>
  <c r="B13" i="9" s="1"/>
  <c r="E12" i="9"/>
  <c r="B12" i="9" s="1"/>
  <c r="E15" i="9"/>
  <c r="F271" i="9"/>
  <c r="F19" i="9" s="1"/>
  <c r="E8" i="9"/>
  <c r="B8" i="9" s="1"/>
  <c r="F15" i="9"/>
  <c r="F16" i="9"/>
  <c r="E16" i="9"/>
  <c r="E9" i="9"/>
  <c r="B9" i="9" s="1"/>
  <c r="E11" i="9"/>
  <c r="B11" i="9" s="1"/>
  <c r="B5" i="9"/>
  <c r="E17" i="9"/>
  <c r="B17" i="9" s="1"/>
  <c r="E7" i="9"/>
  <c r="B7" i="9" s="1"/>
  <c r="E6" i="9"/>
  <c r="B6" i="9" s="1"/>
  <c r="E18" i="9"/>
  <c r="B18" i="9" s="1"/>
  <c r="B271" i="9" l="1"/>
  <c r="B15" i="9"/>
  <c r="B16" i="9"/>
  <c r="F14" i="9"/>
  <c r="F3" i="9" s="1"/>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<sst xmlns="http://schemas.openxmlformats.org/spreadsheetml/2006/main" count="4338" uniqueCount="3399">
  <si>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</si>
  <si>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</si>
  <si>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</si>
  <si>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</si>
  <si>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</si>
  <si>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</si>
  <si>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</si>
  <si>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</si>
  <si>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</si>
  <si>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</si>
  <si>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</si>
  <si>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</si>
  <si>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</si>
  <si>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</si>
  <si>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</si>
  <si>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</si>
  <si>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</si>
  <si>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</si>
  <si>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</si>
  <si>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</si>
  <si>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</si>
  <si>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</si>
  <si>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</si>
  <si>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</si>
  <si>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</si>
  <si>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</si>
  <si>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</si>
  <si>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</si>
  <si>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</si>
  <si>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</si>
  <si>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</si>
  <si>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SUKOŠAN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</si>
  <si>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</si>
  <si>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</si>
  <si>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</si>
  <si>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</si>
  <si>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</si>
  <si>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</si>
  <si>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</si>
  <si>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</si>
  <si>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</si>
  <si>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</si>
  <si>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</si>
  <si>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</si>
  <si>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</si>
  <si>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</si>
  <si>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</si>
  <si>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</si>
  <si>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</si>
  <si>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12972 - OSNOVNA ŠKOLA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</si>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</sst>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454068.04</v>
      </c>
      <c r="D2" s="6">
        <f>'PR-RAS'!E6</f>
        <v>592230.97</v>
      </c>
      <c r="E2" s="6">
        <v>0</v>
      </c>
      <c r="F2" s="6">
        <v>0</v>
      </c>
      <c r="G2" s="7">
        <f t="shared" ref="G2:G264" si="0">(B2/1000)*(C2*1+D2*2)</f>
        <v>1638.52998</v>
      </c>
      <c r="H2" s="7">
        <f t="shared" ref="H2:H264" si="1">ABS(C2-ROUND(C2,0))+ABS(D2-ROUND(D2,0))</f>
        <v>7.0000000006984919E-2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387486.99</v>
      </c>
      <c r="D46" s="1">
        <f>'PR-RAS'!E50</f>
        <v>503242.63</v>
      </c>
      <c r="E46" s="1">
        <v>0</v>
      </c>
      <c r="F46" s="1">
        <v>0</v>
      </c>
      <c r="G46" s="2">
        <f t="shared" si="0"/>
        <v>62728.751250000001</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384869.04</v>
      </c>
      <c r="D64" s="1">
        <f>'PR-RAS'!E68</f>
        <v>498579.43</v>
      </c>
      <c r="E64" s="1">
        <v>0</v>
      </c>
      <c r="F64" s="1">
        <v>0</v>
      </c>
      <c r="G64" s="2">
        <f t="shared" si="0"/>
        <v>87067.757700000002</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384869.04</v>
      </c>
      <c r="D65" s="1">
        <f>'PR-RAS'!E69</f>
        <v>497788.8</v>
      </c>
      <c r="E65" s="1">
        <v>0</v>
      </c>
      <c r="F65" s="1">
        <v>0</v>
      </c>
      <c r="G65" s="2">
        <f t="shared" si="0"/>
        <v>88348.584959999993</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790.63</v>
      </c>
      <c r="E66" s="1">
        <v>0</v>
      </c>
      <c r="F66" s="1">
        <v>0</v>
      </c>
      <c r="G66" s="2">
        <f t="shared" si="0"/>
        <v>102.78190000000001</v>
      </c>
      <c r="H66" s="2">
        <f t="shared" si="1"/>
        <v>0.37000000000000455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2617.9499999999998</v>
      </c>
      <c r="D73" s="1">
        <f>'PR-RAS'!E77</f>
        <v>4663.2</v>
      </c>
      <c r="E73" s="1">
        <v>0</v>
      </c>
      <c r="F73" s="1">
        <v>0</v>
      </c>
      <c r="G73" s="2">
        <f t="shared" si="0"/>
        <v>859.99319999999977</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2617.9499999999998</v>
      </c>
      <c r="D76" s="1">
        <f>'PR-RAS'!E80</f>
        <v>4663.2</v>
      </c>
      <c r="E76" s="1">
        <v>0</v>
      </c>
      <c r="F76" s="1">
        <v>0</v>
      </c>
      <c r="G76" s="2">
        <f t="shared" si="0"/>
        <v>895.82624999999985</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6989.25</v>
      </c>
      <c r="D102" s="1">
        <f>'PR-RAS'!E106</f>
        <v>3813.66</v>
      </c>
      <c r="E102" s="1">
        <v>0</v>
      </c>
      <c r="F102" s="1">
        <v>0</v>
      </c>
      <c r="G102" s="2">
        <f t="shared" si="0"/>
        <v>1476.2735700000001</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6989.25</v>
      </c>
      <c r="D108" s="1">
        <f>'PR-RAS'!E112</f>
        <v>3813.66</v>
      </c>
      <c r="E108" s="1">
        <v>0</v>
      </c>
      <c r="F108" s="1">
        <v>0</v>
      </c>
      <c r="G108" s="2">
        <f t="shared" si="0"/>
        <v>1563.97299</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6989.25</v>
      </c>
      <c r="D113" s="1">
        <f>'PR-RAS'!E117</f>
        <v>3813.66</v>
      </c>
      <c r="E113" s="1">
        <v>0</v>
      </c>
      <c r="F113" s="1">
        <v>0</v>
      </c>
      <c r="G113" s="2">
        <f t="shared" si="0"/>
        <v>1637.05584</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1340.09</v>
      </c>
      <c r="E120" s="1">
        <v>0</v>
      </c>
      <c r="F120" s="1">
        <v>0</v>
      </c>
      <c r="G120" s="2">
        <f t="shared" si="0"/>
        <v>318.94141999999999</v>
      </c>
      <c r="H120" s="2">
        <f t="shared" si="1"/>
        <v>8.9999999999918145E-2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1340.09</v>
      </c>
      <c r="E124" s="1">
        <v>0</v>
      </c>
      <c r="F124" s="1">
        <v>0</v>
      </c>
      <c r="G124" s="2">
        <f t="shared" si="0"/>
        <v>329.66213999999997</v>
      </c>
      <c r="H124" s="2">
        <f t="shared" si="1"/>
        <v>8.9999999999918145E-2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v>
      </c>
      <c r="E125" s="1">
        <v>0</v>
      </c>
      <c r="F125" s="1">
        <v>0</v>
      </c>
      <c r="G125" s="2">
        <f t="shared" si="0"/>
        <v>74.400000000000006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1040.0899999999999</v>
      </c>
      <c r="E126" s="1">
        <v>0</v>
      </c>
      <c r="F126" s="1">
        <v>0</v>
      </c>
      <c r="G126" s="2">
        <f t="shared" si="0"/>
        <v>260.02249999999998</v>
      </c>
      <c r="H126" s="2">
        <f t="shared" si="1"/>
        <v>8.9999999999918145E-2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59591.8</v>
      </c>
      <c r="D129" s="1">
        <f>'PR-RAS'!E133</f>
        <v>83834.59</v>
      </c>
      <c r="E129" s="1">
        <v>0</v>
      </c>
      <c r="F129" s="1">
        <v>0</v>
      </c>
      <c r="G129" s="2">
        <f t="shared" si="0"/>
        <v>29089.405439999999</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59591.8</v>
      </c>
      <c r="D130" s="1">
        <f>'PR-RAS'!E134</f>
        <v>83834.59</v>
      </c>
      <c r="E130" s="1">
        <v>0</v>
      </c>
      <c r="F130" s="1">
        <v>0</v>
      </c>
      <c r="G130" s="2">
        <f t="shared" si="0"/>
        <v>29316.666419999998</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59591.8</v>
      </c>
      <c r="D131" s="1">
        <f>'PR-RAS'!E135</f>
        <v>83834.59</v>
      </c>
      <c r="E131" s="1">
        <v>0</v>
      </c>
      <c r="F131" s="1">
        <v>0</v>
      </c>
      <c r="G131" s="2">
        <f t="shared" si="0"/>
        <v>29543.927399999997</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458668.48</v>
      </c>
      <c r="D147" s="1">
        <f>'PR-RAS'!E151</f>
        <v>582070.35000000009</v>
      </c>
      <c r="E147" s="1">
        <v>0</v>
      </c>
      <c r="F147" s="1">
        <v>0</v>
      </c>
      <c r="G147" s="2">
        <f t="shared" si="0"/>
        <v>236930.14028000002</v>
      </c>
      <c r="H147" s="2">
        <f t="shared" si="1"/>
        <v>0.83000000007450581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393126.72000000003</v>
      </c>
      <c r="D148" s="1">
        <f>'PR-RAS'!E152</f>
        <v>466498.99000000005</v>
      </c>
      <c r="E148" s="1">
        <v>0</v>
      </c>
      <c r="F148" s="1">
        <v>0</v>
      </c>
      <c r="G148" s="2">
        <f t="shared" si="0"/>
        <v>194940.33090000003</v>
      </c>
      <c r="H148" s="2">
        <f t="shared" si="1"/>
        <v>0.28999999992083758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327272.56</v>
      </c>
      <c r="D149" s="1">
        <f>'PR-RAS'!E153</f>
        <v>385633.71</v>
      </c>
      <c r="E149" s="1">
        <v>0</v>
      </c>
      <c r="F149" s="1">
        <v>0</v>
      </c>
      <c r="G149" s="2">
        <f t="shared" si="0"/>
        <v>162583.91704</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327272.56</v>
      </c>
      <c r="D150" s="1">
        <f>'PR-RAS'!E154</f>
        <v>385633.71</v>
      </c>
      <c r="E150" s="1">
        <v>0</v>
      </c>
      <c r="F150" s="1">
        <v>0</v>
      </c>
      <c r="G150" s="2">
        <f t="shared" si="0"/>
        <v>163682.45702</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11854.2</v>
      </c>
      <c r="D154" s="1">
        <f>'PR-RAS'!E158</f>
        <v>17235.77</v>
      </c>
      <c r="E154" s="1">
        <v>0</v>
      </c>
      <c r="F154" s="1">
        <v>0</v>
      </c>
      <c r="G154" s="2">
        <f t="shared" si="0"/>
        <v>7087.8382200000005</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53999.96</v>
      </c>
      <c r="D155" s="1">
        <f>'PR-RAS'!E159</f>
        <v>63629.51</v>
      </c>
      <c r="E155" s="1">
        <v>0</v>
      </c>
      <c r="F155" s="1">
        <v>0</v>
      </c>
      <c r="G155" s="2">
        <f t="shared" si="0"/>
        <v>27913.88292</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53999.96</v>
      </c>
      <c r="D157" s="1">
        <f>'PR-RAS'!E161</f>
        <v>63629.51</v>
      </c>
      <c r="E157" s="1">
        <v>0</v>
      </c>
      <c r="F157" s="1">
        <v>0</v>
      </c>
      <c r="G157" s="2">
        <f t="shared" si="0"/>
        <v>28276.400880000001</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65509.41</v>
      </c>
      <c r="D159" s="1">
        <f>'PR-RAS'!E163</f>
        <v>114790.86000000002</v>
      </c>
      <c r="E159" s="1">
        <v>0</v>
      </c>
      <c r="F159" s="1">
        <v>0</v>
      </c>
      <c r="G159" s="2">
        <f t="shared" si="0"/>
        <v>46624.398540000002</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13924.42</v>
      </c>
      <c r="D160" s="1">
        <f>'PR-RAS'!E164</f>
        <v>17110.34</v>
      </c>
      <c r="E160" s="1">
        <v>0</v>
      </c>
      <c r="F160" s="1">
        <v>0</v>
      </c>
      <c r="G160" s="2">
        <f t="shared" si="0"/>
        <v>7655.0708999999997</v>
      </c>
      <c r="H160" s="2">
        <f t="shared" si="1"/>
        <v>0.76000000000021828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1181.23</v>
      </c>
      <c r="D161" s="1">
        <f>'PR-RAS'!E165</f>
        <v>1423.92</v>
      </c>
      <c r="E161" s="1">
        <v>0</v>
      </c>
      <c r="F161" s="1">
        <v>0</v>
      </c>
      <c r="G161" s="2">
        <f t="shared" si="0"/>
        <v>644.65120000000002</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12380.59</v>
      </c>
      <c r="D162" s="1">
        <f>'PR-RAS'!E166</f>
        <v>15008.42</v>
      </c>
      <c r="E162" s="1">
        <v>0</v>
      </c>
      <c r="F162" s="1">
        <v>0</v>
      </c>
      <c r="G162" s="2">
        <f t="shared" si="0"/>
        <v>6825.9862300000004</v>
      </c>
      <c r="H162" s="2">
        <f t="shared" si="1"/>
        <v>0.82999999999992724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90</v>
      </c>
      <c r="E163" s="1">
        <v>0</v>
      </c>
      <c r="F163" s="1">
        <v>0</v>
      </c>
      <c r="G163" s="2">
        <f t="shared" si="0"/>
        <v>29.16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362.6</v>
      </c>
      <c r="D164" s="1">
        <f>'PR-RAS'!E168</f>
        <v>588</v>
      </c>
      <c r="E164" s="1">
        <v>0</v>
      </c>
      <c r="F164" s="1">
        <v>0</v>
      </c>
      <c r="G164" s="2">
        <f t="shared" si="0"/>
        <v>250.79179999999999</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26598.670000000002</v>
      </c>
      <c r="D165" s="1">
        <f>'PR-RAS'!E169</f>
        <v>66478.950000000012</v>
      </c>
      <c r="E165" s="1">
        <v>0</v>
      </c>
      <c r="F165" s="1">
        <v>0</v>
      </c>
      <c r="G165" s="2">
        <f t="shared" si="0"/>
        <v>26167.277480000008</v>
      </c>
      <c r="H165" s="2">
        <f t="shared" si="1"/>
        <v>0.37999999998646672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2106.2199999999998</v>
      </c>
      <c r="D166" s="1">
        <f>'PR-RAS'!E170</f>
        <v>2468.92</v>
      </c>
      <c r="E166" s="1">
        <v>0</v>
      </c>
      <c r="F166" s="1">
        <v>0</v>
      </c>
      <c r="G166" s="2">
        <f t="shared" si="0"/>
        <v>1162.2699</v>
      </c>
      <c r="H166" s="2">
        <f t="shared" si="1"/>
        <v>0.29999999999972715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5570.32</v>
      </c>
      <c r="D167" s="1">
        <f>'PR-RAS'!E171</f>
        <v>38388.730000000003</v>
      </c>
      <c r="E167" s="1">
        <v>0</v>
      </c>
      <c r="F167" s="1">
        <v>0</v>
      </c>
      <c r="G167" s="2">
        <f t="shared" si="0"/>
        <v>13669.73148</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17194.46</v>
      </c>
      <c r="D168" s="1">
        <f>'PR-RAS'!E172</f>
        <v>22062.57</v>
      </c>
      <c r="E168" s="1">
        <v>0</v>
      </c>
      <c r="F168" s="1">
        <v>0</v>
      </c>
      <c r="G168" s="2">
        <f t="shared" si="0"/>
        <v>10240.3732</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717.52</v>
      </c>
      <c r="D169" s="1">
        <f>'PR-RAS'!E173</f>
        <v>1120.1500000000001</v>
      </c>
      <c r="E169" s="1">
        <v>0</v>
      </c>
      <c r="F169" s="1">
        <v>0</v>
      </c>
      <c r="G169" s="2">
        <f t="shared" si="0"/>
        <v>496.91376000000008</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1010.15</v>
      </c>
      <c r="D170" s="1">
        <f>'PR-RAS'!E174</f>
        <v>2363.1999999999998</v>
      </c>
      <c r="E170" s="1">
        <v>0</v>
      </c>
      <c r="F170" s="1">
        <v>0</v>
      </c>
      <c r="G170" s="2">
        <f t="shared" si="0"/>
        <v>969.47694999999999</v>
      </c>
      <c r="H170" s="2">
        <f t="shared" si="1"/>
        <v>0.34999999999979536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75.38</v>
      </c>
      <c r="E172" s="1">
        <v>0</v>
      </c>
      <c r="F172" s="1">
        <v>0</v>
      </c>
      <c r="G172" s="2">
        <f t="shared" si="0"/>
        <v>25.779959999999999</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22905.649999999998</v>
      </c>
      <c r="D173" s="1">
        <f>'PR-RAS'!E177</f>
        <v>27489.040000000001</v>
      </c>
      <c r="E173" s="1">
        <v>0</v>
      </c>
      <c r="F173" s="1">
        <v>0</v>
      </c>
      <c r="G173" s="2">
        <f t="shared" si="0"/>
        <v>13396.001559999999</v>
      </c>
      <c r="H173" s="2">
        <f t="shared" si="1"/>
        <v>0.3900000000030559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1052.3900000000001</v>
      </c>
      <c r="D174" s="1">
        <f>'PR-RAS'!E178</f>
        <v>677.97</v>
      </c>
      <c r="E174" s="1">
        <v>0</v>
      </c>
      <c r="F174" s="1">
        <v>0</v>
      </c>
      <c r="G174" s="2">
        <f t="shared" si="0"/>
        <v>416.64108999999996</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1401.88</v>
      </c>
      <c r="D175" s="1">
        <f>'PR-RAS'!E179</f>
        <v>1997.51</v>
      </c>
      <c r="E175" s="1">
        <v>0</v>
      </c>
      <c r="F175" s="1">
        <v>0</v>
      </c>
      <c r="G175" s="2">
        <f t="shared" si="0"/>
        <v>939.06059999999991</v>
      </c>
      <c r="H175" s="2">
        <f t="shared" si="1"/>
        <v>0.60999999999989996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2248.5</v>
      </c>
      <c r="D177" s="1">
        <f>'PR-RAS'!E181</f>
        <v>2615.4</v>
      </c>
      <c r="E177" s="1">
        <v>0</v>
      </c>
      <c r="F177" s="1">
        <v>0</v>
      </c>
      <c r="G177" s="2">
        <f t="shared" si="0"/>
        <v>1316.3568</v>
      </c>
      <c r="H177" s="2">
        <f t="shared" si="1"/>
        <v>0.90000000000009095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15145.5</v>
      </c>
      <c r="D178" s="1">
        <f>'PR-RAS'!E182</f>
        <v>21158.59</v>
      </c>
      <c r="E178" s="1">
        <v>0</v>
      </c>
      <c r="F178" s="1">
        <v>0</v>
      </c>
      <c r="G178" s="2">
        <f t="shared" si="0"/>
        <v>10170.89436</v>
      </c>
      <c r="H178" s="2">
        <f t="shared" si="1"/>
        <v>0.90999999999985448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553.12</v>
      </c>
      <c r="D179" s="1">
        <f>'PR-RAS'!E183</f>
        <v>132.55000000000001</v>
      </c>
      <c r="E179" s="1">
        <v>0</v>
      </c>
      <c r="F179" s="1">
        <v>0</v>
      </c>
      <c r="G179" s="2">
        <f t="shared" si="0"/>
        <v>145.64315999999999</v>
      </c>
      <c r="H179" s="2">
        <f t="shared" si="1"/>
        <v>0.56999999999999318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1897.05</v>
      </c>
      <c r="D180" s="1">
        <f>'PR-RAS'!E184</f>
        <v>0</v>
      </c>
      <c r="E180" s="1">
        <v>0</v>
      </c>
      <c r="F180" s="1">
        <v>0</v>
      </c>
      <c r="G180" s="2">
        <f t="shared" si="0"/>
        <v>339.57194999999996</v>
      </c>
      <c r="H180" s="2">
        <f t="shared" si="1"/>
        <v>4.9999999999954525E-2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607.21</v>
      </c>
      <c r="D181" s="1">
        <f>'PR-RAS'!E185</f>
        <v>907.02</v>
      </c>
      <c r="E181" s="1">
        <v>0</v>
      </c>
      <c r="F181" s="1">
        <v>0</v>
      </c>
      <c r="G181" s="2">
        <f t="shared" si="0"/>
        <v>435.82499999999999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2080.67</v>
      </c>
      <c r="D184" s="1">
        <f>'PR-RAS'!E188</f>
        <v>3712.5299999999997</v>
      </c>
      <c r="E184" s="1">
        <v>0</v>
      </c>
      <c r="F184" s="1">
        <v>0</v>
      </c>
      <c r="G184" s="2">
        <f t="shared" si="0"/>
        <v>1739.5485899999999</v>
      </c>
      <c r="H184" s="2">
        <f t="shared" si="1"/>
        <v>0.8000000000001819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895.4</v>
      </c>
      <c r="E185" s="1">
        <v>0</v>
      </c>
      <c r="F185" s="1">
        <v>0</v>
      </c>
      <c r="G185" s="2">
        <f t="shared" si="0"/>
        <v>329.50720000000001</v>
      </c>
      <c r="H185" s="2">
        <f t="shared" si="1"/>
        <v>0.39999999999997726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88.94</v>
      </c>
      <c r="D186" s="1">
        <f>'PR-RAS'!E190</f>
        <v>0</v>
      </c>
      <c r="E186" s="1">
        <v>0</v>
      </c>
      <c r="F186" s="1">
        <v>0</v>
      </c>
      <c r="G186" s="2">
        <f t="shared" si="0"/>
        <v>16.453900000000001</v>
      </c>
      <c r="H186" s="2">
        <f t="shared" si="1"/>
        <v>6.0000000000002274E-2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55</v>
      </c>
      <c r="E188" s="1">
        <v>0</v>
      </c>
      <c r="F188" s="1">
        <v>0</v>
      </c>
      <c r="G188" s="2">
        <f t="shared" si="0"/>
        <v>30.49783</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859.38</v>
      </c>
      <c r="D189" s="1">
        <f>'PR-RAS'!E193</f>
        <v>1384.43</v>
      </c>
      <c r="E189" s="1">
        <v>0</v>
      </c>
      <c r="F189" s="1">
        <v>0</v>
      </c>
      <c r="G189" s="2">
        <f t="shared" si="0"/>
        <v>682.10912000000008</v>
      </c>
      <c r="H189" s="2">
        <f t="shared" si="1"/>
        <v>0.81000000000005912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1079.26</v>
      </c>
      <c r="D191" s="1">
        <f>'PR-RAS'!E195</f>
        <v>1377.7</v>
      </c>
      <c r="E191" s="1">
        <v>0</v>
      </c>
      <c r="F191" s="1">
        <v>0</v>
      </c>
      <c r="G191" s="2">
        <f t="shared" si="0"/>
        <v>728.58539999999994</v>
      </c>
      <c r="H191" s="2">
        <f t="shared" si="1"/>
        <v>0.55999999999994543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32.35</v>
      </c>
      <c r="D248" s="1">
        <f>'PR-RAS'!E252</f>
        <v>0</v>
      </c>
      <c r="E248" s="1">
        <v>0</v>
      </c>
      <c r="F248" s="1">
        <v>0</v>
      </c>
      <c r="G248" s="2">
        <f t="shared" si="0"/>
        <v>7.9904500000000001</v>
      </c>
      <c r="H248" s="2">
        <f t="shared" si="1"/>
        <v>0.35000000000000142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32.35</v>
      </c>
      <c r="D255" s="1">
        <f>'PR-RAS'!E259</f>
        <v>0</v>
      </c>
      <c r="E255" s="1">
        <v>0</v>
      </c>
      <c r="F255" s="1">
        <v>0</v>
      </c>
      <c r="G255" s="2">
        <f t="shared" si="0"/>
        <v>8.2169000000000008</v>
      </c>
      <c r="H255" s="2">
        <f t="shared" si="1"/>
        <v>0.35000000000000142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32.35</v>
      </c>
      <c r="D257" s="1">
        <f>'PR-RAS'!E261</f>
        <v>0</v>
      </c>
      <c r="E257" s="1">
        <v>0</v>
      </c>
      <c r="F257" s="1">
        <v>0</v>
      </c>
      <c r="G257" s="2">
        <f t="shared" si="0"/>
        <v>8.281600000000001</v>
      </c>
      <c r="H257" s="2">
        <f t="shared" si="1"/>
        <v>0.35000000000000142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780.5</v>
      </c>
      <c r="E259" s="1">
        <v>0</v>
      </c>
      <c r="F259" s="1">
        <v>0</v>
      </c>
      <c r="G259" s="2">
        <f t="shared" si="0"/>
        <v>402.738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780.5</v>
      </c>
      <c r="E260" s="1">
        <v>0</v>
      </c>
      <c r="F260" s="1">
        <v>0</v>
      </c>
      <c r="G260" s="2">
        <f t="shared" si="0"/>
        <v>404.29900000000004</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780.5</v>
      </c>
      <c r="E262" s="1">
        <v>0</v>
      </c>
      <c r="F262" s="1">
        <v>0</v>
      </c>
      <c r="G262" s="2">
        <f t="shared" si="0"/>
        <v>407.42099999999999</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458668.48</v>
      </c>
      <c r="D285" s="1">
        <f>'PR-RAS'!E289</f>
        <v>582070.35000000009</v>
      </c>
      <c r="E285" s="1">
        <v>0</v>
      </c>
      <c r="F285" s="1">
        <v>0</v>
      </c>
      <c r="G285" s="2">
        <f t="shared" si="8"/>
        <v>460877.80712000001</v>
      </c>
      <c r="H285" s="2">
        <f t="shared" si="9"/>
        <v>0.83000000007450581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10160.619999999879</v>
      </c>
      <c r="E286" s="1">
        <v>0</v>
      </c>
      <c r="F286" s="1">
        <v>0</v>
      </c>
      <c r="G286" s="2">
        <f t="shared" si="8"/>
        <v>5791.5533999999307</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4600.4400000000023</v>
      </c>
      <c r="D287" s="1">
        <f>'PR-RAS'!E291</f>
        <v>0</v>
      </c>
      <c r="E287" s="1">
        <v>0</v>
      </c>
      <c r="F287" s="1">
        <v>0</v>
      </c>
      <c r="G287" s="2">
        <f t="shared" si="8"/>
        <v>1315.7258400000005</v>
      </c>
      <c r="H287" s="2">
        <f t="shared" si="9"/>
        <v>0.44000000000232831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354.68</v>
      </c>
      <c r="D288" s="1">
        <f>'PR-RAS'!E292</f>
        <v>0</v>
      </c>
      <c r="E288" s="1">
        <v>0</v>
      </c>
      <c r="F288" s="1">
        <v>0</v>
      </c>
      <c r="G288" s="2">
        <f t="shared" si="8"/>
        <v>101.79316</v>
      </c>
      <c r="H288" s="2">
        <f t="shared" si="9"/>
        <v>0.31999999999999318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15415.84</v>
      </c>
      <c r="E289" s="1">
        <v>0</v>
      </c>
      <c r="F289" s="1">
        <v>0</v>
      </c>
      <c r="G289" s="2">
        <f t="shared" si="8"/>
        <v>8879.5238399999998</v>
      </c>
      <c r="H289" s="2">
        <f t="shared" si="9"/>
        <v>0.15999999999985448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3185.4799999999996</v>
      </c>
      <c r="E345" s="1">
        <v>0</v>
      </c>
      <c r="F345" s="1">
        <v>0</v>
      </c>
      <c r="G345" s="2">
        <f t="shared" si="8"/>
        <v>2191.6102399999995</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3185.4799999999996</v>
      </c>
      <c r="E358" s="1">
        <v>0</v>
      </c>
      <c r="F358" s="1">
        <v>0</v>
      </c>
      <c r="G358" s="2">
        <f t="shared" si="8"/>
        <v>2274.4327199999998</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3163.0299999999997</v>
      </c>
      <c r="E364" s="1">
        <v>0</v>
      </c>
      <c r="F364" s="1">
        <v>0</v>
      </c>
      <c r="G364" s="2">
        <f t="shared" si="8"/>
        <v>2296.3597799999998</v>
      </c>
      <c r="H364" s="2">
        <f t="shared" si="9"/>
        <v>2.9999999999745341E-2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1040.0899999999999</v>
      </c>
      <c r="E367" s="1">
        <v>0</v>
      </c>
      <c r="F367" s="1">
        <v>0</v>
      </c>
      <c r="G367" s="2">
        <f t="shared" si="8"/>
        <v>761.34587999999997</v>
      </c>
      <c r="H367" s="2">
        <f t="shared" si="9"/>
        <v>8.9999999999918145E-2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2122.94</v>
      </c>
      <c r="E371" s="1">
        <v>0</v>
      </c>
      <c r="F371" s="1">
        <v>0</v>
      </c>
      <c r="G371" s="2">
        <f t="shared" si="8"/>
        <v>1570.9756</v>
      </c>
      <c r="H371" s="2">
        <f t="shared" si="9"/>
        <v>5.999999999994543E-2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22.45</v>
      </c>
      <c r="E378" s="1">
        <v>0</v>
      </c>
      <c r="F378" s="1">
        <v>0</v>
      </c>
      <c r="G378" s="2">
        <f t="shared" si="8"/>
        <v>16.927299999999999</v>
      </c>
      <c r="H378" s="2">
        <f t="shared" si="9"/>
        <v>0.44999999999999929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22.45</v>
      </c>
      <c r="E379" s="1">
        <v>0</v>
      </c>
      <c r="F379" s="1">
        <v>0</v>
      </c>
      <c r="G379" s="2">
        <f t="shared" si="8"/>
        <v>16.972200000000001</v>
      </c>
      <c r="H379" s="2">
        <f t="shared" si="9"/>
        <v>0.44999999999999929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3185.4799999999996</v>
      </c>
      <c r="E403" s="1">
        <v>0</v>
      </c>
      <c r="F403" s="1">
        <v>0</v>
      </c>
      <c r="G403" s="2">
        <f t="shared" si="8"/>
        <v>2561.12592</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454068.04</v>
      </c>
      <c r="D407" s="1">
        <f>'PR-RAS'!E412</f>
        <v>592230.97</v>
      </c>
      <c r="E407" s="1">
        <v>0</v>
      </c>
      <c r="F407" s="1">
        <v>0</v>
      </c>
      <c r="G407" s="2">
        <f t="shared" si="8"/>
        <v>665243.17188000004</v>
      </c>
      <c r="H407" s="2">
        <f t="shared" si="9"/>
        <v>7.0000000006984919E-2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458668.48</v>
      </c>
      <c r="D408" s="1">
        <f>'PR-RAS'!E413</f>
        <v>585255.83000000007</v>
      </c>
      <c r="E408" s="1">
        <v>0</v>
      </c>
      <c r="F408" s="1">
        <v>0</v>
      </c>
      <c r="G408" s="2">
        <f t="shared" si="8"/>
        <v>663076.31698</v>
      </c>
      <c r="H408" s="2">
        <f t="shared" si="9"/>
        <v>0.64999999990686774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6975.1399999998976</v>
      </c>
      <c r="E409" s="1">
        <v>0</v>
      </c>
      <c r="F409" s="1">
        <v>0</v>
      </c>
      <c r="G409" s="2">
        <f t="shared" si="8"/>
        <v>5691.7142399999157</v>
      </c>
      <c r="H409" s="2">
        <f t="shared" si="9"/>
        <v>0.13999999989755452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4600.4400000000023</v>
      </c>
      <c r="D410" s="1">
        <f>'PR-RAS'!E415</f>
        <v>0</v>
      </c>
      <c r="E410" s="1">
        <v>0</v>
      </c>
      <c r="F410" s="1">
        <v>0</v>
      </c>
      <c r="G410" s="2">
        <f t="shared" si="8"/>
        <v>1881.5799600000009</v>
      </c>
      <c r="H410" s="2">
        <f t="shared" si="9"/>
        <v>0.44000000000232831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354.68</v>
      </c>
      <c r="D411" s="1">
        <f>'PR-RAS'!E416</f>
        <v>0</v>
      </c>
      <c r="E411" s="1">
        <v>0</v>
      </c>
      <c r="F411" s="1">
        <v>0</v>
      </c>
      <c r="G411" s="2">
        <f t="shared" si="8"/>
        <v>145.4188</v>
      </c>
      <c r="H411" s="2">
        <f t="shared" si="9"/>
        <v>0.31999999999999318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15415.84</v>
      </c>
      <c r="E412" s="1">
        <v>0</v>
      </c>
      <c r="F412" s="1">
        <v>0</v>
      </c>
      <c r="G412" s="2">
        <f t="shared" si="8"/>
        <v>12671.820479999998</v>
      </c>
      <c r="H412" s="2">
        <f t="shared" si="9"/>
        <v>0.15999999999985448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454068.04</v>
      </c>
      <c r="D633" s="1">
        <f>'PR-RAS'!E639</f>
        <v>592230.97</v>
      </c>
      <c r="E633" s="1">
        <v>0</v>
      </c>
      <c r="F633" s="1">
        <v>0</v>
      </c>
      <c r="G633" s="2">
        <f t="shared" si="10"/>
        <v>1035550.94736</v>
      </c>
      <c r="H633" s="2">
        <f t="shared" si="11"/>
        <v>7.0000000006984919E-2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458668.48</v>
      </c>
      <c r="D634" s="1">
        <f>'PR-RAS'!E640</f>
        <v>585255.83000000007</v>
      </c>
      <c r="E634" s="1">
        <v>0</v>
      </c>
      <c r="F634" s="1">
        <v>0</v>
      </c>
      <c r="G634" s="2">
        <f t="shared" si="10"/>
        <v>1031271.0286200001</v>
      </c>
      <c r="H634" s="2">
        <f t="shared" si="11"/>
        <v>0.64999999990686774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6975.1399999998976</v>
      </c>
      <c r="E635" s="1">
        <v>0</v>
      </c>
      <c r="F635" s="1">
        <v>0</v>
      </c>
      <c r="G635" s="2">
        <f t="shared" si="10"/>
        <v>8844.4775199998694</v>
      </c>
      <c r="H635" s="2">
        <f t="shared" si="11"/>
        <v>0.13999999989755452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4600.4400000000023</v>
      </c>
      <c r="D636" s="1">
        <f>'PR-RAS'!E642</f>
        <v>0</v>
      </c>
      <c r="E636" s="1">
        <v>0</v>
      </c>
      <c r="F636" s="1">
        <v>0</v>
      </c>
      <c r="G636" s="2">
        <f t="shared" si="10"/>
        <v>2921.2794000000017</v>
      </c>
      <c r="H636" s="2">
        <f t="shared" si="11"/>
        <v>0.44000000000232831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354.68</v>
      </c>
      <c r="D637" s="1">
        <f>'PR-RAS'!E643</f>
        <v>0</v>
      </c>
      <c r="E637" s="1">
        <v>0</v>
      </c>
      <c r="F637" s="1">
        <v>0</v>
      </c>
      <c r="G637" s="2">
        <f t="shared" si="10"/>
        <v>225.57648</v>
      </c>
      <c r="H637" s="2">
        <f t="shared" si="11"/>
        <v>0.31999999999999318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15415.84</v>
      </c>
      <c r="E638" s="1">
        <v>0</v>
      </c>
      <c r="F638" s="1">
        <v>0</v>
      </c>
      <c r="G638" s="2">
        <f t="shared" si="10"/>
        <v>19639.780160000002</v>
      </c>
      <c r="H638" s="2">
        <f t="shared" si="11"/>
        <v>0.15999999999985448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4245.760000000002</v>
      </c>
      <c r="D640" s="1">
        <f>'PR-RAS'!E646</f>
        <v>8440.7000000001026</v>
      </c>
      <c r="E640" s="1">
        <v>0</v>
      </c>
      <c r="F640" s="1">
        <v>0</v>
      </c>
      <c r="G640" s="2">
        <f t="shared" si="10"/>
        <v>13500.255240000133</v>
      </c>
      <c r="H640" s="2">
        <f t="shared" si="11"/>
        <v>0.53999999989537173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65475.67</v>
      </c>
      <c r="D641" s="1">
        <f>'PR-RAS'!E647</f>
        <v>79428.540000000008</v>
      </c>
      <c r="E641" s="1">
        <v>0</v>
      </c>
      <c r="F641" s="1">
        <v>0</v>
      </c>
      <c r="G641" s="2">
        <f t="shared" si="10"/>
        <v>143572.96</v>
      </c>
      <c r="H641" s="2">
        <f t="shared" si="11"/>
        <v>0.78999999999359716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44</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384205.42</v>
      </c>
      <c r="D668" s="1">
        <f>'PR-RAS'!E675</f>
        <v>492889.11</v>
      </c>
      <c r="E668" s="1">
        <v>0</v>
      </c>
      <c r="F668" s="1">
        <v>0</v>
      </c>
      <c r="G668" s="2">
        <f t="shared" si="10"/>
        <v>913779.08788000001</v>
      </c>
      <c r="H668" s="2">
        <f t="shared" si="11"/>
        <v>0.52999999996973202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663.62</v>
      </c>
      <c r="D669" s="1">
        <f>'PR-RAS'!E676</f>
        <v>4899.6899999999996</v>
      </c>
      <c r="E669" s="1">
        <v>0</v>
      </c>
      <c r="F669" s="1">
        <v>0</v>
      </c>
      <c r="G669" s="2">
        <f t="shared" si="10"/>
        <v>6989.2840000000006</v>
      </c>
      <c r="H669" s="2">
        <f t="shared" si="11"/>
        <v>0.69000000000039563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790.63</v>
      </c>
      <c r="E670" s="1">
        <v>0</v>
      </c>
      <c r="F670" s="1">
        <v>0</v>
      </c>
      <c r="G670" s="2">
        <f t="shared" si="10"/>
        <v>1057.86294</v>
      </c>
      <c r="H670" s="2">
        <f t="shared" si="11"/>
        <v>0.37000000000000455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6337.25</v>
      </c>
      <c r="D703" s="1">
        <f>'PR-RAS'!E710</f>
        <v>3011.6</v>
      </c>
      <c r="E703" s="1">
        <v>0</v>
      </c>
      <c r="F703" s="1">
        <v>0</v>
      </c>
      <c r="G703" s="2">
        <f t="shared" si="10"/>
        <v>8677.0359000000008</v>
      </c>
      <c r="H703" s="2">
        <f t="shared" si="11"/>
        <v>0.65000000000009095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940.54</v>
      </c>
      <c r="D710" s="1">
        <f>'PR-RAS'!E717</f>
        <v>938.12</v>
      </c>
      <c r="E710" s="1">
        <v>0</v>
      </c>
      <c r="F710" s="1">
        <v>0</v>
      </c>
      <c r="G710" s="2">
        <f t="shared" si="10"/>
        <v>1997.0970199999997</v>
      </c>
      <c r="H710" s="2">
        <f t="shared" si="11"/>
        <v>0.58000000000004093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12380.59</v>
      </c>
      <c r="D711" s="1">
        <f>'PR-RAS'!E718</f>
        <v>15008.42</v>
      </c>
      <c r="E711" s="1">
        <v>0</v>
      </c>
      <c r="F711" s="1">
        <v>0</v>
      </c>
      <c r="G711" s="2">
        <f t="shared" si="10"/>
        <v>30102.175299999999</v>
      </c>
      <c r="H711" s="2">
        <f t="shared" si="11"/>
        <v>0.82999999999992724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43.8</v>
      </c>
      <c r="E713" s="1">
        <v>0</v>
      </c>
      <c r="F713" s="1">
        <v>0</v>
      </c>
      <c r="G713" s="2">
        <f t="shared" si="10"/>
        <v>62.371199999999995</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1897.05</v>
      </c>
      <c r="D715" s="1">
        <f>'PR-RAS'!E722</f>
        <v>0</v>
      </c>
      <c r="E715" s="1">
        <v>0</v>
      </c>
      <c r="F715" s="1">
        <v>0</v>
      </c>
      <c r="G715" s="2">
        <f t="shared" si="10"/>
        <v>1354.4937</v>
      </c>
      <c r="H715" s="2">
        <f t="shared" si="11"/>
        <v>4.9999999999954525E-2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32.35</v>
      </c>
      <c r="D821" s="1">
        <f>'PR-RAS'!E828</f>
        <v>0</v>
      </c>
      <c r="E821" s="1">
        <v>0</v>
      </c>
      <c r="F821" s="1">
        <v>0</v>
      </c>
      <c r="G821" s="2">
        <f t="shared" si="18"/>
        <v>26.527000000000001</v>
      </c>
      <c r="H821" s="2">
        <f t="shared" si="19"/>
        <v>0.35000000000000142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92585.88</v>
      </c>
      <c r="D1480" s="6"/>
      <c r="E1480" s="6">
        <v>0</v>
      </c>
      <c r="F1480" s="6">
        <v>0</v>
      </c>
      <c r="G1480" s="7">
        <f t="shared" ref="G1480:G1580" si="34">B1480/1000*C1480</f>
        <v>92.585880000000003</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590782.22</v>
      </c>
      <c r="D1481" s="1">
        <v>0</v>
      </c>
      <c r="E1481" s="1">
        <v>0</v>
      </c>
      <c r="F1481" s="1">
        <v>0</v>
      </c>
      <c r="G1481" s="2">
        <f t="shared" si="34"/>
        <v>1181.5644399999999</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587596.74</v>
      </c>
      <c r="D1483" s="1">
        <v>0</v>
      </c>
      <c r="E1483" s="1">
        <v>0</v>
      </c>
      <c r="F1483" s="1">
        <v>0</v>
      </c>
      <c r="G1483" s="2">
        <f t="shared" si="34"/>
        <v>2350.3869599999998</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473202.1</v>
      </c>
      <c r="D1484" s="1">
        <v>0</v>
      </c>
      <c r="E1484" s="1">
        <v>0</v>
      </c>
      <c r="F1484" s="1">
        <v>0</v>
      </c>
      <c r="G1484" s="2">
        <f t="shared" si="34"/>
        <v>2366.0104999999999</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112940.35</v>
      </c>
      <c r="D1485" s="1">
        <v>0</v>
      </c>
      <c r="E1485" s="1">
        <v>0</v>
      </c>
      <c r="F1485" s="1">
        <v>0</v>
      </c>
      <c r="G1485" s="2">
        <f t="shared" si="34"/>
        <v>677.64210000000003</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1454.29</v>
      </c>
      <c r="D1491" s="1">
        <v>0</v>
      </c>
      <c r="E1491" s="1">
        <v>0</v>
      </c>
      <c r="F1491" s="1">
        <v>0</v>
      </c>
      <c r="G1491" s="2">
        <f t="shared" si="34"/>
        <v>17.45148</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3185.48</v>
      </c>
      <c r="D1492" s="1">
        <v>0</v>
      </c>
      <c r="E1492" s="1">
        <v>0</v>
      </c>
      <c r="F1492" s="1">
        <v>0</v>
      </c>
      <c r="G1492" s="2">
        <f t="shared" si="34"/>
        <v>41.411239999999999</v>
      </c>
      <c r="H1492" s="2">
        <f t="shared" si="35"/>
        <v>0.48000000000001819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580914.96</v>
      </c>
      <c r="D1499" s="1">
        <v>0</v>
      </c>
      <c r="E1499" s="1">
        <v>0</v>
      </c>
      <c r="F1499" s="1">
        <v>0</v>
      </c>
      <c r="G1499" s="2">
        <f t="shared" si="34"/>
        <v>11618.299199999999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576938.85</v>
      </c>
      <c r="D1501" s="1">
        <v>0</v>
      </c>
      <c r="E1501" s="1">
        <v>0</v>
      </c>
      <c r="F1501" s="1">
        <v>0</v>
      </c>
      <c r="G1501" s="2">
        <f t="shared" si="34"/>
        <v>12692.654699999999</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466834.44</v>
      </c>
      <c r="D1502" s="1">
        <v>0</v>
      </c>
      <c r="E1502" s="1">
        <v>0</v>
      </c>
      <c r="F1502" s="1">
        <v>0</v>
      </c>
      <c r="G1502" s="2">
        <f t="shared" si="34"/>
        <v>10737.19212</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109101.37</v>
      </c>
      <c r="D1503" s="1">
        <v>0</v>
      </c>
      <c r="E1503" s="1">
        <v>0</v>
      </c>
      <c r="F1503" s="1">
        <v>0</v>
      </c>
      <c r="G1503" s="2">
        <f t="shared" si="34"/>
        <v>2618.4328799999998</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779.69</v>
      </c>
      <c r="D1507" s="1">
        <v>0</v>
      </c>
      <c r="E1507" s="1">
        <v>0</v>
      </c>
      <c r="F1507" s="1">
        <v>0</v>
      </c>
      <c r="G1507" s="2">
        <f t="shared" si="34"/>
        <v>21.831320000000002</v>
      </c>
      <c r="H1507" s="2">
        <f t="shared" si="35"/>
        <v>0.30999999999994543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223.35</v>
      </c>
      <c r="D1509" s="1">
        <v>0</v>
      </c>
      <c r="E1509" s="1">
        <v>0</v>
      </c>
      <c r="F1509" s="1">
        <v>0</v>
      </c>
      <c r="G1509" s="2">
        <f t="shared" si="34"/>
        <v>6.7004999999999999</v>
      </c>
      <c r="H1509" s="2">
        <f t="shared" si="35"/>
        <v>0.34999999999999432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3976.11</v>
      </c>
      <c r="D1510" s="1">
        <v>0</v>
      </c>
      <c r="E1510" s="1">
        <v>0</v>
      </c>
      <c r="F1510" s="1">
        <v>0</v>
      </c>
      <c r="G1510" s="2">
        <f t="shared" si="34"/>
        <v>123.25941</v>
      </c>
      <c r="H1510" s="2">
        <f t="shared" si="35"/>
        <v>0.11000000000012733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102453.14000000001</v>
      </c>
      <c r="D1517" s="1">
        <v>0</v>
      </c>
      <c r="E1517" s="1">
        <v>0</v>
      </c>
      <c r="F1517" s="1">
        <v>0</v>
      </c>
      <c r="G1517" s="2">
        <f t="shared" si="34"/>
        <v>3893.2193200000006</v>
      </c>
      <c r="H1517" s="2">
        <f t="shared" si="35"/>
        <v>0.14000000001396984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2427.1999999999998</v>
      </c>
      <c r="D1518" s="1">
        <v>0</v>
      </c>
      <c r="E1518" s="1">
        <v>0</v>
      </c>
      <c r="F1518" s="1">
        <v>0</v>
      </c>
      <c r="G1518" s="2">
        <f t="shared" si="34"/>
        <v>94.660799999999995</v>
      </c>
      <c r="H1518" s="2">
        <f t="shared" si="35"/>
        <v>0.1999999999998181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654.18000000000006</v>
      </c>
      <c r="D1519" s="1">
        <v>0</v>
      </c>
      <c r="E1519" s="1">
        <v>0</v>
      </c>
      <c r="F1519" s="1">
        <v>0</v>
      </c>
      <c r="G1519" s="2">
        <f t="shared" si="34"/>
        <v>26.167200000000005</v>
      </c>
      <c r="H1519" s="2">
        <f t="shared" si="35"/>
        <v>0.18000000000006366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450.44</v>
      </c>
      <c r="D1521" s="1">
        <v>0</v>
      </c>
      <c r="E1521" s="1">
        <v>0</v>
      </c>
      <c r="F1521" s="1">
        <v>0</v>
      </c>
      <c r="G1521" s="2">
        <f t="shared" si="34"/>
        <v>18.918480000000002</v>
      </c>
      <c r="H1521" s="2">
        <f t="shared" si="35"/>
        <v>0.43999999999999773</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203.74</v>
      </c>
      <c r="D1522" s="1">
        <v>0</v>
      </c>
      <c r="E1522" s="1">
        <v>0</v>
      </c>
      <c r="F1522" s="1">
        <v>0</v>
      </c>
      <c r="G1522" s="2">
        <f t="shared" si="34"/>
        <v>8.7608199999999989</v>
      </c>
      <c r="H1522" s="2">
        <f t="shared" si="35"/>
        <v>0.25999999999999091</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1773.02</v>
      </c>
      <c r="D1524" s="1">
        <v>0</v>
      </c>
      <c r="E1524" s="1">
        <v>0</v>
      </c>
      <c r="F1524" s="1">
        <v>0</v>
      </c>
      <c r="G1524" s="2">
        <f t="shared" si="34"/>
        <v>79.785899999999998</v>
      </c>
      <c r="H1524" s="2">
        <f t="shared" si="35"/>
        <v>1.999999999998181E-2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1773.02</v>
      </c>
      <c r="D1530" s="1">
        <v>0</v>
      </c>
      <c r="E1530" s="1">
        <v>0</v>
      </c>
      <c r="F1530" s="1">
        <v>0</v>
      </c>
      <c r="G1530" s="2">
        <f t="shared" si="34"/>
        <v>90.424019999999999</v>
      </c>
      <c r="H1530" s="2">
        <f t="shared" si="35"/>
        <v>1.999999999998181E-2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1773.02</v>
      </c>
      <c r="D1531" s="1">
        <v>0</v>
      </c>
      <c r="E1531" s="1">
        <v>0</v>
      </c>
      <c r="F1531" s="1">
        <v>0</v>
      </c>
      <c r="G1531" s="2">
        <f t="shared" si="34"/>
        <v>92.197040000000001</v>
      </c>
      <c r="H1531" s="2">
        <f t="shared" si="35"/>
        <v>1.999999999998181E-2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100025.94</v>
      </c>
      <c r="D1576" s="1">
        <v>0</v>
      </c>
      <c r="E1576" s="1">
        <v>0</v>
      </c>
      <c r="F1576" s="1">
        <v>0</v>
      </c>
      <c r="G1576" s="2">
        <f t="shared" si="34"/>
        <v>9702.5161800000005</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100025.94</v>
      </c>
      <c r="D1578" s="1">
        <v>0</v>
      </c>
      <c r="E1578" s="1">
        <v>0</v>
      </c>
      <c r="F1578" s="1">
        <v>0</v>
      </c>
      <c r="G1578" s="2">
        <f t="shared" si="34"/>
        <v>9902.5680600000014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12972</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454068.04</v>
      </c>
      <c r="I16" s="170">
        <f>'PR-RAS'!E6</f>
        <v>592230.97</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458668.48</v>
      </c>
      <c r="I17" s="170">
        <f>'PR-RAS'!E151</f>
        <v>582070.35000000009</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4245.760000000002</v>
      </c>
      <c r="I19" s="171">
        <f>'PR-RAS'!E646</f>
        <v>8440.7000000001026</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92585.88</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102453.14000000001</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2427.1999999999998</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100025.94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6" zoomScaleNormal="100" workbookViewId="0">
      <selection activeCell="D682" sqref="D68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454068.04</v>
      </c>
      <c r="E6" s="51">
        <f>E7+E44+E50+E82+E106+E124+E133+E139</f>
        <v>592230.97</v>
      </c>
      <c r="F6" s="52">
        <f t="shared" ref="F6:F131" si="0">IF(D6&lt;&gt;0,IF(E6/D6&gt;=100,"&gt;&gt;100",E6/D6*100),"-")</f>
        <v>130.42780328692589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387486.99</v>
      </c>
      <c r="E50" s="51">
        <f>E51+E54+E59+E62+E65+E68+E71+E74+E77</f>
        <v>503242.63</v>
      </c>
      <c r="F50" s="52">
        <f t="shared" si="0"/>
        <v>129.87342620199971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384869.04</v>
      </c>
      <c r="E68" s="51">
        <f t="shared" si="15"/>
        <v>498579.43</v>
      </c>
      <c r="F68" s="52">
        <f t="shared" si="0"/>
        <v>129.54521621172751</v>
      </c>
    </row>
    <row r="69" spans="1:6" ht="12.75" customHeight="1" x14ac:dyDescent="0.2">
      <c r="A69" s="53" t="s">
        <v>184</v>
      </c>
      <c r="B69" s="85" t="s">
        <v>185</v>
      </c>
      <c r="C69" s="50" t="s">
        <v>184</v>
      </c>
      <c r="D69" s="242">
        <v>384869.04</v>
      </c>
      <c r="E69" s="242">
        <v>497788.8</v>
      </c>
      <c r="F69" s="52">
        <f t="shared" si="0"/>
        <v>129.33978789252575</v>
      </c>
    </row>
    <row r="70" spans="1:6" ht="24" x14ac:dyDescent="0.2">
      <c r="A70" s="53" t="s">
        <v>186</v>
      </c>
      <c r="B70" s="85" t="s">
        <v>187</v>
      </c>
      <c r="C70" s="50" t="s">
        <v>186</v>
      </c>
      <c r="D70" s="242">
        <v>0</v>
      </c>
      <c r="E70" s="242">
        <v>790.63</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2617.9499999999998</v>
      </c>
      <c r="E77" s="51">
        <f t="shared" si="18"/>
        <v>4663.2</v>
      </c>
      <c r="F77" s="52">
        <f t="shared" si="0"/>
        <v>178.12410473844039</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2617.9499999999998</v>
      </c>
      <c r="E80" s="242">
        <v>4663.2</v>
      </c>
      <c r="F80" s="52">
        <f t="shared" si="0"/>
        <v>178.12410473844039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6989.25</v>
      </c>
      <c r="E106" s="51">
        <f t="shared" si="23"/>
        <v>3813.66</v>
      </c>
      <c r="F106" s="52">
        <f t="shared" si="0"/>
        <v>54.564652859748897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6989.25</v>
      </c>
      <c r="E112" s="51">
        <f t="shared" si="25"/>
        <v>3813.66</v>
      </c>
      <c r="F112" s="52">
        <f t="shared" si="0"/>
        <v>54.564652859748897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6989.25</v>
      </c>
      <c r="E117" s="242">
        <v>3813.66</v>
      </c>
      <c r="F117" s="52">
        <f t="shared" si="0"/>
        <v>54.564652859748897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1340.09</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1340.09</v>
      </c>
      <c r="F128" s="52" t="str">
        <f t="shared" si="0"/>
        <v>-</v>
      </c>
    </row>
    <row r="129" spans="1:6" ht="12.75" customHeight="1" x14ac:dyDescent="0.2">
      <c r="A129" s="53">
        <v>6631</v>
      </c>
      <c r="B129" s="86" t="s">
        <v>304</v>
      </c>
      <c r="C129" s="50" t="s">
        <v>305</v>
      </c>
      <c r="D129" s="242">
        <v>0</v>
      </c>
      <c r="E129" s="242">
        <v>300</v>
      </c>
      <c r="F129" s="52" t="str">
        <f t="shared" si="0"/>
        <v>-</v>
      </c>
    </row>
    <row r="130" spans="1:6" ht="12.75" customHeight="1" x14ac:dyDescent="0.2">
      <c r="A130" s="53">
        <v>6632</v>
      </c>
      <c r="B130" s="232" t="s">
        <v>306</v>
      </c>
      <c r="C130" s="50" t="s">
        <v>307</v>
      </c>
      <c r="D130" s="242">
        <v>0</v>
      </c>
      <c r="E130" s="242">
        <v>1040.0899999999999</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59591.8</v>
      </c>
      <c r="E133" s="51">
        <f t="shared" si="30"/>
        <v>83834.59</v>
      </c>
      <c r="F133" s="52">
        <f t="shared" ref="F133:F223" si="31">IF(D133&lt;&gt;0,IF(E133/D133&gt;=100,"&gt;&gt;100",E133/D133*100),"-")</f>
        <v>140.6814192556694</v>
      </c>
    </row>
    <row r="134" spans="1:6" ht="24" x14ac:dyDescent="0.2">
      <c r="A134" s="53">
        <v>671</v>
      </c>
      <c r="B134" s="232" t="s">
        <v>314</v>
      </c>
      <c r="C134" s="50" t="s">
        <v>315</v>
      </c>
      <c r="D134" s="51">
        <f t="shared" ref="D134:E134" si="32">SUM(D135:D137)</f>
        <v>59591.8</v>
      </c>
      <c r="E134" s="51">
        <f t="shared" si="32"/>
        <v>83834.59</v>
      </c>
      <c r="F134" s="52">
        <f t="shared" si="31"/>
        <v>140.6814192556694</v>
      </c>
    </row>
    <row r="135" spans="1:6" ht="12.75" customHeight="1" x14ac:dyDescent="0.2">
      <c r="A135" s="53">
        <v>6711</v>
      </c>
      <c r="B135" s="85" t="s">
        <v>316</v>
      </c>
      <c r="C135" s="50" t="s">
        <v>317</v>
      </c>
      <c r="D135" s="242">
        <v>59591.8</v>
      </c>
      <c r="E135" s="242">
        <v>83834.59</v>
      </c>
      <c r="F135" s="52">
        <f t="shared" si="31"/>
        <v>140.6814192556694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458668.48</v>
      </c>
      <c r="E151" s="51">
        <f t="shared" si="35"/>
        <v>582070.35000000009</v>
      </c>
      <c r="F151" s="52">
        <f t="shared" si="31"/>
        <v>126.90437110481194</v>
      </c>
    </row>
    <row r="152" spans="1:6" ht="12.75" customHeight="1" x14ac:dyDescent="0.2">
      <c r="A152" s="53">
        <v>31</v>
      </c>
      <c r="B152" s="85" t="s">
        <v>349</v>
      </c>
      <c r="C152" s="50" t="s">
        <v>35</v>
      </c>
      <c r="D152" s="51">
        <f t="shared" ref="D152:E152" si="36">D153+D158+D159</f>
        <v>393126.72000000003</v>
      </c>
      <c r="E152" s="51">
        <f t="shared" si="36"/>
        <v>466498.99000000005</v>
      </c>
      <c r="F152" s="52">
        <f t="shared" si="31"/>
        <v>118.66377080652263</v>
      </c>
    </row>
    <row r="153" spans="1:6" ht="12.75" customHeight="1" x14ac:dyDescent="0.2">
      <c r="A153" s="53">
        <v>311</v>
      </c>
      <c r="B153" s="85" t="s">
        <v>350</v>
      </c>
      <c r="C153" s="50" t="s">
        <v>351</v>
      </c>
      <c r="D153" s="51">
        <f t="shared" ref="D153:E153" si="37">SUM(D154:D157)</f>
        <v>327272.56</v>
      </c>
      <c r="E153" s="51">
        <f t="shared" si="37"/>
        <v>385633.71</v>
      </c>
      <c r="F153" s="52">
        <f t="shared" si="31"/>
        <v>117.8325827255423</v>
      </c>
    </row>
    <row r="154" spans="1:6" ht="12.75" customHeight="1" x14ac:dyDescent="0.2">
      <c r="A154" s="53">
        <v>3111</v>
      </c>
      <c r="B154" s="85" t="s">
        <v>352</v>
      </c>
      <c r="C154" s="50" t="s">
        <v>353</v>
      </c>
      <c r="D154" s="242">
        <v>327272.56</v>
      </c>
      <c r="E154" s="242">
        <v>385633.71</v>
      </c>
      <c r="F154" s="52">
        <f t="shared" si="31"/>
        <v>117.8325827255423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11854.2</v>
      </c>
      <c r="E158" s="242">
        <v>17235.77</v>
      </c>
      <c r="F158" s="52">
        <f t="shared" si="31"/>
        <v>145.39800239577534</v>
      </c>
    </row>
    <row r="159" spans="1:6" ht="12.75" customHeight="1" x14ac:dyDescent="0.2">
      <c r="A159" s="53">
        <v>313</v>
      </c>
      <c r="B159" s="85" t="s">
        <v>362</v>
      </c>
      <c r="C159" s="50" t="s">
        <v>363</v>
      </c>
      <c r="D159" s="51">
        <f t="shared" ref="D159:E159" si="38">SUM(D160:D162)</f>
        <v>53999.96</v>
      </c>
      <c r="E159" s="51">
        <f t="shared" si="38"/>
        <v>63629.51</v>
      </c>
      <c r="F159" s="52">
        <f t="shared" si="31"/>
        <v>117.83251320926904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53999.96</v>
      </c>
      <c r="E161" s="242">
        <v>63629.51</v>
      </c>
      <c r="F161" s="52">
        <f t="shared" si="31"/>
        <v>117.83251320926904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65509.41</v>
      </c>
      <c r="E163" s="51">
        <f t="shared" si="39"/>
        <v>114790.86000000002</v>
      </c>
      <c r="F163" s="52">
        <f t="shared" si="31"/>
        <v>175.22804739044361</v>
      </c>
    </row>
    <row r="164" spans="1:6" ht="12.75" customHeight="1" x14ac:dyDescent="0.2">
      <c r="A164" s="53">
        <v>321</v>
      </c>
      <c r="B164" s="85" t="s">
        <v>371</v>
      </c>
      <c r="C164" s="50" t="s">
        <v>372</v>
      </c>
      <c r="D164" s="51">
        <f t="shared" ref="D164:E164" si="40">SUM(D165:D168)</f>
        <v>13924.42</v>
      </c>
      <c r="E164" s="51">
        <f t="shared" si="40"/>
        <v>17110.34</v>
      </c>
      <c r="F164" s="52">
        <f t="shared" si="31"/>
        <v>122.88009123539796</v>
      </c>
    </row>
    <row r="165" spans="1:6" ht="12.75" customHeight="1" x14ac:dyDescent="0.2">
      <c r="A165" s="53">
        <v>3211</v>
      </c>
      <c r="B165" s="85" t="s">
        <v>373</v>
      </c>
      <c r="C165" s="50" t="s">
        <v>374</v>
      </c>
      <c r="D165" s="242">
        <v>1181.23</v>
      </c>
      <c r="E165" s="242">
        <v>1423.92</v>
      </c>
      <c r="F165" s="52">
        <f t="shared" si="31"/>
        <v>120.54553304606218</v>
      </c>
    </row>
    <row r="166" spans="1:6" ht="12.75" customHeight="1" x14ac:dyDescent="0.2">
      <c r="A166" s="53">
        <v>3212</v>
      </c>
      <c r="B166" s="85" t="s">
        <v>375</v>
      </c>
      <c r="C166" s="50" t="s">
        <v>376</v>
      </c>
      <c r="D166" s="242">
        <v>12380.59</v>
      </c>
      <c r="E166" s="242">
        <v>15008.42</v>
      </c>
      <c r="F166" s="52">
        <f t="shared" si="31"/>
        <v>121.22540202042067</v>
      </c>
    </row>
    <row r="167" spans="1:6" ht="12.75" customHeight="1" x14ac:dyDescent="0.2">
      <c r="A167" s="53">
        <v>3213</v>
      </c>
      <c r="B167" s="85" t="s">
        <v>377</v>
      </c>
      <c r="C167" s="50" t="s">
        <v>378</v>
      </c>
      <c r="D167" s="242">
        <v>0</v>
      </c>
      <c r="E167" s="242">
        <v>90</v>
      </c>
      <c r="F167" s="52" t="str">
        <f t="shared" si="31"/>
        <v>-</v>
      </c>
    </row>
    <row r="168" spans="1:6" ht="12.75" customHeight="1" x14ac:dyDescent="0.2">
      <c r="A168" s="53">
        <v>3214</v>
      </c>
      <c r="B168" s="85" t="s">
        <v>379</v>
      </c>
      <c r="C168" s="50" t="s">
        <v>380</v>
      </c>
      <c r="D168" s="242">
        <v>362.6</v>
      </c>
      <c r="E168" s="242">
        <v>588</v>
      </c>
      <c r="F168" s="52">
        <f t="shared" si="31"/>
        <v>162.16216216216216</v>
      </c>
    </row>
    <row r="169" spans="1:6" ht="12.75" customHeight="1" x14ac:dyDescent="0.2">
      <c r="A169" s="53">
        <v>322</v>
      </c>
      <c r="B169" s="85" t="s">
        <v>381</v>
      </c>
      <c r="C169" s="50" t="s">
        <v>382</v>
      </c>
      <c r="D169" s="51">
        <f t="shared" ref="D169:E169" si="41">SUM(D170:D176)</f>
        <v>26598.670000000002</v>
      </c>
      <c r="E169" s="51">
        <f t="shared" si="41"/>
        <v>66478.950000000012</v>
      </c>
      <c r="F169" s="52">
        <f t="shared" si="31"/>
        <v>249.93336132972064</v>
      </c>
    </row>
    <row r="170" spans="1:6" ht="12.75" customHeight="1" x14ac:dyDescent="0.2">
      <c r="A170" s="53">
        <v>3221</v>
      </c>
      <c r="B170" s="85" t="s">
        <v>383</v>
      </c>
      <c r="C170" s="50" t="s">
        <v>384</v>
      </c>
      <c r="D170" s="242">
        <v>2106.2199999999998</v>
      </c>
      <c r="E170" s="242">
        <v>2468.92</v>
      </c>
      <c r="F170" s="52">
        <f t="shared" si="31"/>
        <v>117.22042331760217</v>
      </c>
    </row>
    <row r="171" spans="1:6" ht="12.75" customHeight="1" x14ac:dyDescent="0.2">
      <c r="A171" s="53">
        <v>3222</v>
      </c>
      <c r="B171" s="85" t="s">
        <v>385</v>
      </c>
      <c r="C171" s="50" t="s">
        <v>386</v>
      </c>
      <c r="D171" s="242">
        <v>5570.32</v>
      </c>
      <c r="E171" s="242">
        <v>38388.730000000003</v>
      </c>
      <c r="F171" s="52">
        <f t="shared" si="31"/>
        <v>689.16561346565379</v>
      </c>
    </row>
    <row r="172" spans="1:6" ht="12.75" customHeight="1" x14ac:dyDescent="0.2">
      <c r="A172" s="53">
        <v>3223</v>
      </c>
      <c r="B172" s="85" t="s">
        <v>387</v>
      </c>
      <c r="C172" s="50" t="s">
        <v>388</v>
      </c>
      <c r="D172" s="242">
        <v>17194.46</v>
      </c>
      <c r="E172" s="242">
        <v>22062.57</v>
      </c>
      <c r="F172" s="52">
        <f t="shared" si="31"/>
        <v>128.31208424108695</v>
      </c>
    </row>
    <row r="173" spans="1:6" ht="12.75" customHeight="1" x14ac:dyDescent="0.2">
      <c r="A173" s="53">
        <v>3224</v>
      </c>
      <c r="B173" s="85" t="s">
        <v>389</v>
      </c>
      <c r="C173" s="50" t="s">
        <v>390</v>
      </c>
      <c r="D173" s="242">
        <v>717.52</v>
      </c>
      <c r="E173" s="242">
        <v>1120.1500000000001</v>
      </c>
      <c r="F173" s="52">
        <f t="shared" si="31"/>
        <v>156.11411528598506</v>
      </c>
    </row>
    <row r="174" spans="1:6" ht="12.75" customHeight="1" x14ac:dyDescent="0.2">
      <c r="A174" s="53">
        <v>3225</v>
      </c>
      <c r="B174" s="85" t="s">
        <v>391</v>
      </c>
      <c r="C174" s="50" t="s">
        <v>392</v>
      </c>
      <c r="D174" s="242">
        <v>1010.15</v>
      </c>
      <c r="E174" s="242">
        <v>2363.1999999999998</v>
      </c>
      <c r="F174" s="52">
        <f t="shared" si="31"/>
        <v>233.94545364549816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75.38</v>
      </c>
      <c r="F176" s="52" t="str">
        <f t="shared" si="31"/>
        <v>-</v>
      </c>
    </row>
    <row r="177" spans="1:6" ht="12.75" customHeight="1" x14ac:dyDescent="0.2">
      <c r="A177" s="53">
        <v>323</v>
      </c>
      <c r="B177" s="85" t="s">
        <v>397</v>
      </c>
      <c r="C177" s="50" t="s">
        <v>398</v>
      </c>
      <c r="D177" s="51">
        <f t="shared" ref="D177:E177" si="42">SUM(D178:D186)</f>
        <v>22905.649999999998</v>
      </c>
      <c r="E177" s="51">
        <f t="shared" si="42"/>
        <v>27489.040000000001</v>
      </c>
      <c r="F177" s="52">
        <f t="shared" si="31"/>
        <v>120.00986656130695</v>
      </c>
    </row>
    <row r="178" spans="1:6" ht="12.75" customHeight="1" x14ac:dyDescent="0.2">
      <c r="A178" s="53">
        <v>3231</v>
      </c>
      <c r="B178" s="85" t="s">
        <v>399</v>
      </c>
      <c r="C178" s="50" t="s">
        <v>400</v>
      </c>
      <c r="D178" s="242">
        <v>1052.3900000000001</v>
      </c>
      <c r="E178" s="242">
        <v>677.97</v>
      </c>
      <c r="F178" s="52">
        <f t="shared" si="31"/>
        <v>64.421934834044407</v>
      </c>
    </row>
    <row r="179" spans="1:6" ht="12.75" customHeight="1" x14ac:dyDescent="0.2">
      <c r="A179" s="53">
        <v>3232</v>
      </c>
      <c r="B179" s="85" t="s">
        <v>401</v>
      </c>
      <c r="C179" s="50" t="s">
        <v>402</v>
      </c>
      <c r="D179" s="242">
        <v>1401.88</v>
      </c>
      <c r="E179" s="242">
        <v>1997.51</v>
      </c>
      <c r="F179" s="52">
        <f t="shared" si="31"/>
        <v>142.48794475989385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2248.5</v>
      </c>
      <c r="E181" s="242">
        <v>2615.4</v>
      </c>
      <c r="F181" s="52">
        <f t="shared" si="31"/>
        <v>116.31754503002001</v>
      </c>
    </row>
    <row r="182" spans="1:6" ht="12.75" customHeight="1" x14ac:dyDescent="0.2">
      <c r="A182" s="53">
        <v>3235</v>
      </c>
      <c r="B182" s="85" t="s">
        <v>407</v>
      </c>
      <c r="C182" s="50" t="s">
        <v>408</v>
      </c>
      <c r="D182" s="242">
        <v>15145.5</v>
      </c>
      <c r="E182" s="242">
        <v>21158.59</v>
      </c>
      <c r="F182" s="52">
        <f t="shared" si="31"/>
        <v>139.70215575583507</v>
      </c>
    </row>
    <row r="183" spans="1:6" ht="12.75" customHeight="1" x14ac:dyDescent="0.2">
      <c r="A183" s="53">
        <v>3236</v>
      </c>
      <c r="B183" s="85" t="s">
        <v>409</v>
      </c>
      <c r="C183" s="50" t="s">
        <v>410</v>
      </c>
      <c r="D183" s="242">
        <v>553.12</v>
      </c>
      <c r="E183" s="242">
        <v>132.55000000000001</v>
      </c>
      <c r="F183" s="52">
        <f t="shared" si="31"/>
        <v>23.96405843216662</v>
      </c>
    </row>
    <row r="184" spans="1:6" ht="12.75" customHeight="1" x14ac:dyDescent="0.2">
      <c r="A184" s="53">
        <v>3237</v>
      </c>
      <c r="B184" s="85" t="s">
        <v>411</v>
      </c>
      <c r="C184" s="50" t="s">
        <v>412</v>
      </c>
      <c r="D184" s="242">
        <v>1897.05</v>
      </c>
      <c r="E184" s="242"/>
      <c r="F184" s="52">
        <f t="shared" si="31"/>
        <v>0</v>
      </c>
    </row>
    <row r="185" spans="1:6" ht="12.75" customHeight="1" x14ac:dyDescent="0.2">
      <c r="A185" s="53">
        <v>3238</v>
      </c>
      <c r="B185" s="85" t="s">
        <v>413</v>
      </c>
      <c r="C185" s="50" t="s">
        <v>414</v>
      </c>
      <c r="D185" s="242">
        <v>607.21</v>
      </c>
      <c r="E185" s="242">
        <v>907.02</v>
      </c>
      <c r="F185" s="52">
        <f t="shared" si="31"/>
        <v>149.37501029297934</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2080.67</v>
      </c>
      <c r="E188" s="51">
        <f t="shared" si="43"/>
        <v>3712.5299999999997</v>
      </c>
      <c r="F188" s="52">
        <f t="shared" si="31"/>
        <v>178.42954432947079</v>
      </c>
    </row>
    <row r="189" spans="1:6" ht="12.75" customHeight="1" x14ac:dyDescent="0.2">
      <c r="A189" s="53">
        <v>3291</v>
      </c>
      <c r="B189" s="232" t="s">
        <v>421</v>
      </c>
      <c r="C189" s="50" t="s">
        <v>422</v>
      </c>
      <c r="D189" s="242">
        <v>0</v>
      </c>
      <c r="E189" s="242">
        <v>895.4</v>
      </c>
      <c r="F189" s="52" t="str">
        <f t="shared" si="31"/>
        <v>-</v>
      </c>
    </row>
    <row r="190" spans="1:6" ht="12.75" customHeight="1" x14ac:dyDescent="0.2">
      <c r="A190" s="53">
        <v>3292</v>
      </c>
      <c r="B190" s="85" t="s">
        <v>423</v>
      </c>
      <c r="C190" s="50" t="s">
        <v>424</v>
      </c>
      <c r="D190" s="242">
        <v>88.94</v>
      </c>
      <c r="E190" s="242"/>
      <c r="F190" s="52">
        <f t="shared" si="31"/>
        <v>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53.09</v>
      </c>
      <c r="E192" s="242">
        <v>55</v>
      </c>
      <c r="F192" s="52">
        <f t="shared" si="31"/>
        <v>103.59766434356752</v>
      </c>
    </row>
    <row r="193" spans="1:6" ht="12.75" customHeight="1" x14ac:dyDescent="0.2">
      <c r="A193" s="53">
        <v>3295</v>
      </c>
      <c r="B193" s="85" t="s">
        <v>429</v>
      </c>
      <c r="C193" s="50" t="s">
        <v>430</v>
      </c>
      <c r="D193" s="242">
        <v>859.38</v>
      </c>
      <c r="E193" s="242">
        <v>1384.43</v>
      </c>
      <c r="F193" s="52">
        <f t="shared" si="31"/>
        <v>161.09637180292771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1079.26</v>
      </c>
      <c r="E195" s="307">
        <v>1377.7</v>
      </c>
      <c r="F195" s="52">
        <f t="shared" si="31"/>
        <v>127.65228026610826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32.35</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32.35</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32.35</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780.5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780.5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780.5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458668.48</v>
      </c>
      <c r="E289" s="51">
        <f t="shared" si="79"/>
        <v>582070.35000000009</v>
      </c>
      <c r="F289" s="52">
        <f t="shared" si="76"/>
        <v>126.90437110481194</v>
      </c>
    </row>
    <row r="290" spans="1:6" ht="12.75" customHeight="1" x14ac:dyDescent="0.2">
      <c r="A290" s="53" t="s">
        <v>608</v>
      </c>
      <c r="B290" s="85" t="s">
        <v>619</v>
      </c>
      <c r="C290" s="50" t="s">
        <v>620</v>
      </c>
      <c r="D290" s="51">
        <f>IF(D6&gt;=D289,D6-D289,0)</f>
        <v>0</v>
      </c>
      <c r="E290" s="51">
        <f>IF(E6&gt;=E289,E6-E289,0)</f>
        <v>10160.619999999879</v>
      </c>
      <c r="F290" s="52" t="str">
        <f t="shared" si="76"/>
        <v>-</v>
      </c>
    </row>
    <row r="291" spans="1:6" ht="12.75" customHeight="1" x14ac:dyDescent="0.2">
      <c r="A291" s="53" t="s">
        <v>608</v>
      </c>
      <c r="B291" s="85" t="s">
        <v>621</v>
      </c>
      <c r="C291" s="50" t="s">
        <v>622</v>
      </c>
      <c r="D291" s="51">
        <f>IF(D289&gt;=D6,D289-D6,0)</f>
        <v>4600.4400000000023</v>
      </c>
      <c r="E291" s="51">
        <f>IF(E289&gt;=E6,E289-E6,0)</f>
        <v>0</v>
      </c>
      <c r="F291" s="52">
        <f t="shared" si="76"/>
        <v>0</v>
      </c>
    </row>
    <row r="292" spans="1:6" ht="12.75" customHeight="1" x14ac:dyDescent="0.2">
      <c r="A292" s="53">
        <v>92211</v>
      </c>
      <c r="B292" s="85" t="s">
        <v>623</v>
      </c>
      <c r="C292" s="50" t="s">
        <v>624</v>
      </c>
      <c r="D292" s="242">
        <v>354.68</v>
      </c>
      <c r="E292" s="242"/>
      <c r="F292" s="52">
        <f t="shared" si="76"/>
        <v>0</v>
      </c>
    </row>
    <row r="293" spans="1:6" ht="12.75" customHeight="1" x14ac:dyDescent="0.2">
      <c r="A293" s="53">
        <v>92221</v>
      </c>
      <c r="B293" s="85" t="s">
        <v>625</v>
      </c>
      <c r="C293" s="50" t="s">
        <v>626</v>
      </c>
      <c r="D293" s="242">
        <v>0</v>
      </c>
      <c r="E293" s="242">
        <v>15415.84</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3185.4799999999996</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3185.4799999999996</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3163.0299999999997</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1040.0899999999999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2122.94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22.45</v>
      </c>
      <c r="F383" s="52" t="str">
        <f t="shared" si="81"/>
        <v>-</v>
      </c>
    </row>
    <row r="384" spans="1:6" ht="12.75" customHeight="1" x14ac:dyDescent="0.2">
      <c r="A384" s="53">
        <v>4241</v>
      </c>
      <c r="B384" s="85" t="s">
        <v>783</v>
      </c>
      <c r="C384" s="50" t="s">
        <v>784</v>
      </c>
      <c r="D384" s="242">
        <v>0</v>
      </c>
      <c r="E384" s="242">
        <v>22.45</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3185.4799999999996</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454068.04</v>
      </c>
      <c r="E412" s="51">
        <f>E6+E298</f>
        <v>592230.97</v>
      </c>
      <c r="F412" s="52">
        <f t="shared" si="81"/>
        <v>130.42780328692589</v>
      </c>
    </row>
    <row r="413" spans="1:6" ht="12.75" customHeight="1" x14ac:dyDescent="0.2">
      <c r="A413" s="53" t="s">
        <v>608</v>
      </c>
      <c r="B413" s="85" t="s">
        <v>831</v>
      </c>
      <c r="C413" s="50" t="s">
        <v>832</v>
      </c>
      <c r="D413" s="51">
        <f t="shared" ref="D413:E413" si="112">D289+D350</f>
        <v>458668.48</v>
      </c>
      <c r="E413" s="51">
        <f t="shared" si="112"/>
        <v>585255.83000000007</v>
      </c>
      <c r="F413" s="52">
        <f t="shared" si="81"/>
        <v>127.59887708002087</v>
      </c>
    </row>
    <row r="414" spans="1:6" ht="12.75" customHeight="1" x14ac:dyDescent="0.2">
      <c r="A414" s="53" t="s">
        <v>608</v>
      </c>
      <c r="B414" s="85" t="s">
        <v>833</v>
      </c>
      <c r="C414" s="50" t="s">
        <v>834</v>
      </c>
      <c r="D414" s="51">
        <f t="shared" ref="D414:E414" si="113">IF(D412&gt;=D413,D412-D413,0)</f>
        <v>0</v>
      </c>
      <c r="E414" s="51">
        <f t="shared" si="113"/>
        <v>6975.1399999998976</v>
      </c>
      <c r="F414" s="52" t="str">
        <f t="shared" si="81"/>
        <v>-</v>
      </c>
    </row>
    <row r="415" spans="1:6" ht="12.75" customHeight="1" x14ac:dyDescent="0.2">
      <c r="A415" s="53" t="s">
        <v>608</v>
      </c>
      <c r="B415" s="85" t="s">
        <v>835</v>
      </c>
      <c r="C415" s="50" t="s">
        <v>836</v>
      </c>
      <c r="D415" s="51">
        <f t="shared" ref="D415:E415" si="114">IF(D413&gt;=D412,D413-D412,0)</f>
        <v>4600.4400000000023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354.68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15415.84</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454068.04</v>
      </c>
      <c r="E639" s="51">
        <f t="shared" si="180"/>
        <v>592230.97</v>
      </c>
      <c r="F639" s="52">
        <f t="shared" si="119"/>
        <v>130.42780328692589</v>
      </c>
    </row>
    <row r="640" spans="1:6" ht="12.75" customHeight="1" x14ac:dyDescent="0.2">
      <c r="A640" s="53" t="s">
        <v>608</v>
      </c>
      <c r="B640" s="85" t="s">
        <v>1277</v>
      </c>
      <c r="C640" s="50" t="s">
        <v>1278</v>
      </c>
      <c r="D640" s="51">
        <f t="shared" ref="D640:E640" si="181">D413+D528</f>
        <v>458668.48</v>
      </c>
      <c r="E640" s="51">
        <f t="shared" si="181"/>
        <v>585255.83000000007</v>
      </c>
      <c r="F640" s="52">
        <f t="shared" si="119"/>
        <v>127.59887708002087</v>
      </c>
    </row>
    <row r="641" spans="1:6" ht="12.75" customHeight="1" x14ac:dyDescent="0.2">
      <c r="A641" s="53" t="s">
        <v>608</v>
      </c>
      <c r="B641" s="85" t="s">
        <v>1279</v>
      </c>
      <c r="C641" s="50" t="s">
        <v>1280</v>
      </c>
      <c r="D641" s="51">
        <f t="shared" ref="D641:E641" si="182">IF(D639&gt;=D640,D639-D640,0)</f>
        <v>0</v>
      </c>
      <c r="E641" s="51">
        <f t="shared" si="182"/>
        <v>6975.1399999998976</v>
      </c>
      <c r="F641" s="52" t="str">
        <f t="shared" si="119"/>
        <v>-</v>
      </c>
    </row>
    <row r="642" spans="1:6" ht="12.75" customHeight="1" x14ac:dyDescent="0.2">
      <c r="A642" s="53" t="s">
        <v>608</v>
      </c>
      <c r="B642" s="85" t="s">
        <v>1281</v>
      </c>
      <c r="C642" s="50" t="s">
        <v>1282</v>
      </c>
      <c r="D642" s="51">
        <f t="shared" ref="D642:E642" si="183">IF(D640&gt;=D639,D640-D639,0)</f>
        <v>4600.4400000000023</v>
      </c>
      <c r="E642" s="51">
        <f t="shared" si="183"/>
        <v>0</v>
      </c>
      <c r="F642" s="52">
        <f t="shared" si="119"/>
        <v>0</v>
      </c>
    </row>
    <row r="643" spans="1:6" ht="24" x14ac:dyDescent="0.2">
      <c r="A643" s="60" t="s">
        <v>1283</v>
      </c>
      <c r="B643" s="85" t="s">
        <v>1284</v>
      </c>
      <c r="C643" s="61" t="s">
        <v>1283</v>
      </c>
      <c r="D643" s="51">
        <f t="shared" ref="D643:E643" si="184">IF(D416-D417+D637-D638&gt;=0,D416-D417+D637-D638,0)</f>
        <v>354.68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15415.84</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4245.760000000002</v>
      </c>
      <c r="E646" s="51">
        <f t="shared" si="187"/>
        <v>8440.7000000001026</v>
      </c>
      <c r="F646" s="52">
        <f t="shared" si="119"/>
        <v>198.80304115164537</v>
      </c>
    </row>
    <row r="647" spans="1:6" ht="24" x14ac:dyDescent="0.2">
      <c r="A647" s="55" t="s">
        <v>1291</v>
      </c>
      <c r="B647" s="233" t="s">
        <v>1292</v>
      </c>
      <c r="C647" s="56" t="s">
        <v>1291</v>
      </c>
      <c r="D647" s="243">
        <v>65475.67</v>
      </c>
      <c r="E647" s="243">
        <v>79428.540000000008</v>
      </c>
      <c r="F647" s="57">
        <f t="shared" si="119"/>
        <v>121.31000721336645</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49</v>
      </c>
      <c r="E654" s="262">
        <v>50</v>
      </c>
      <c r="F654" s="52">
        <f t="shared" si="188"/>
        <v>102.04081632653062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44</v>
      </c>
      <c r="F656" s="52">
        <f t="shared" si="188"/>
        <v>102.32558139534885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384205.42</v>
      </c>
      <c r="E675" s="242">
        <v>492889.11</v>
      </c>
      <c r="F675" s="52">
        <f t="shared" si="188"/>
        <v>128.28791171139648</v>
      </c>
    </row>
    <row r="676" spans="1:6" ht="24" x14ac:dyDescent="0.2">
      <c r="A676" s="53">
        <v>63613</v>
      </c>
      <c r="B676" s="232" t="s">
        <v>1349</v>
      </c>
      <c r="C676" s="50" t="s">
        <v>1350</v>
      </c>
      <c r="D676" s="242">
        <v>663.62</v>
      </c>
      <c r="E676" s="242">
        <v>4899.6899999999996</v>
      </c>
      <c r="F676" s="52">
        <f t="shared" si="188"/>
        <v>738.3276573942918</v>
      </c>
    </row>
    <row r="677" spans="1:6" ht="24" x14ac:dyDescent="0.2">
      <c r="A677" s="53">
        <v>63622</v>
      </c>
      <c r="B677" s="232" t="s">
        <v>1351</v>
      </c>
      <c r="C677" s="50" t="s">
        <v>1352</v>
      </c>
      <c r="D677" s="242">
        <v>0</v>
      </c>
      <c r="E677" s="242">
        <v>790.63</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6337.25</v>
      </c>
      <c r="E710" s="242">
        <v>3011.6</v>
      </c>
      <c r="F710" s="52">
        <f t="shared" si="188"/>
        <v>47.522190224466449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940.54</v>
      </c>
      <c r="E717" s="242">
        <v>938.12</v>
      </c>
      <c r="F717" s="52">
        <f t="shared" si="188"/>
        <v>99.742701001552305</v>
      </c>
    </row>
    <row r="718" spans="1:6" ht="12.75" customHeight="1" x14ac:dyDescent="0.2">
      <c r="A718" s="53">
        <v>32121</v>
      </c>
      <c r="B718" s="85" t="s">
        <v>1415</v>
      </c>
      <c r="C718" s="50" t="s">
        <v>1416</v>
      </c>
      <c r="D718" s="242">
        <v>12380.59</v>
      </c>
      <c r="E718" s="242">
        <v>15008.42</v>
      </c>
      <c r="F718" s="52">
        <f t="shared" si="188"/>
        <v>121.22540202042067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43.8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1897.05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32.35</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92585.88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590782.22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587596.74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473202.1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112940.35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1454.29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3185.48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580914.96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576938.85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466834.44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109101.37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779.69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223.35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3976.11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102453.14000000001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2427.1999999999998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654.18000000000006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450.44</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203.74</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1773.02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1773.02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1773.02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100025.94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100025.94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12972</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3024</v>
      </c>
      <c r="B19" s="365"/>
      <c r="C19" s="366"/>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Provjera</v>
      </c>
      <c r="C221" s="118" t="s">
        <v>3226</v>
      </c>
      <c r="D221" s="123"/>
      <c r="E221" s="71">
        <f t="shared" si="20"/>
        <v>0</v>
      </c>
      <c r="F221" s="71">
        <f t="shared" si="21"/>
        <v>1</v>
      </c>
      <c r="G221" s="71"/>
      <c r="H221" s="71"/>
      <c r="I221" s="71"/>
      <c r="J221" s="71"/>
      <c r="K221" s="71"/>
      <c r="L221" s="71">
        <f>IF(AND('PR-RAS'!D189&gt;0,'PR-RAS'!D725=0),1,0)</f>
        <v>0</v>
      </c>
      <c r="M221" s="71">
        <f>IF(AND('PR-RAS'!E189&gt;0,'PR-RAS'!E725=0),1,0)</f>
        <v>1</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3300</v>
      </c>
      <c r="B1" s="373"/>
      <c r="C1" s="373"/>
    </row>
    <row r="2" spans="1:17" ht="33" customHeight="1" x14ac:dyDescent="0.2">
      <c r="A2" s="374" t="s">
        <v>3301</v>
      </c>
      <c r="B2" s="375"/>
      <c r="C2" s="372"/>
      <c r="D2" s="4"/>
      <c r="E2" s="4"/>
      <c r="F2" s="4"/>
      <c r="G2" s="4"/>
      <c r="H2" s="4"/>
      <c r="I2" s="4"/>
      <c r="J2" s="4"/>
      <c r="K2" s="4"/>
      <c r="L2" s="4"/>
      <c r="M2" s="4"/>
      <c r="N2" s="4"/>
      <c r="O2" s="4"/>
      <c r="P2" s="4"/>
      <c r="Q2" s="4"/>
    </row>
    <row r="3" spans="1:17" ht="18.75" customHeight="1" x14ac:dyDescent="0.2">
      <c r="A3" s="304" t="s">
        <v>3302</v>
      </c>
      <c r="B3" s="376" t="s">
        <v>3303</v>
      </c>
      <c r="C3" s="372"/>
      <c r="D3" s="4"/>
      <c r="E3" s="4"/>
      <c r="F3" s="4"/>
      <c r="G3" s="4"/>
      <c r="H3" s="4"/>
      <c r="I3" s="4"/>
      <c r="J3" s="4"/>
      <c r="K3" s="4"/>
      <c r="L3" s="4"/>
      <c r="M3" s="4"/>
      <c r="N3" s="4"/>
      <c r="O3" s="4"/>
      <c r="P3" s="4"/>
      <c r="Q3" s="4"/>
    </row>
    <row r="4" spans="1:17" ht="37.5" hidden="1" customHeight="1" x14ac:dyDescent="0.2">
      <c r="A4" s="305" t="s">
        <v>3304</v>
      </c>
      <c r="B4" s="371" t="s">
        <v>3305</v>
      </c>
      <c r="C4" s="372"/>
      <c r="D4" s="4"/>
      <c r="E4" s="4"/>
      <c r="F4" s="4"/>
      <c r="G4" s="4"/>
      <c r="H4" s="4"/>
      <c r="I4" s="4"/>
      <c r="J4" s="4"/>
      <c r="K4" s="4"/>
      <c r="L4" s="4"/>
      <c r="M4" s="4"/>
      <c r="N4" s="4"/>
      <c r="O4" s="4"/>
      <c r="P4" s="4"/>
      <c r="Q4" s="4"/>
    </row>
    <row r="5" spans="1:17" ht="48" hidden="1" customHeight="1" x14ac:dyDescent="0.2">
      <c r="A5" s="305" t="s">
        <v>3304</v>
      </c>
      <c r="B5" s="371" t="s">
        <v>3306</v>
      </c>
      <c r="C5" s="372"/>
      <c r="D5" s="4"/>
      <c r="E5" s="4"/>
      <c r="F5" s="4"/>
      <c r="G5" s="4"/>
      <c r="H5" s="4"/>
      <c r="I5" s="4"/>
      <c r="J5" s="4"/>
      <c r="K5" s="4"/>
      <c r="L5" s="4"/>
      <c r="M5" s="4"/>
      <c r="N5" s="4"/>
      <c r="O5" s="4"/>
      <c r="P5" s="4"/>
      <c r="Q5" s="4"/>
    </row>
    <row r="6" spans="1:17" ht="59.25" hidden="1" customHeight="1" x14ac:dyDescent="0.2">
      <c r="A6" s="305" t="s">
        <v>3304</v>
      </c>
      <c r="B6" s="371" t="s">
        <v>3307</v>
      </c>
      <c r="C6" s="372"/>
      <c r="D6" s="4"/>
      <c r="E6" s="4"/>
      <c r="F6" s="4"/>
      <c r="G6" s="4"/>
      <c r="H6" s="4"/>
      <c r="I6" s="4"/>
      <c r="J6" s="4"/>
      <c r="K6" s="4"/>
      <c r="L6" s="4"/>
      <c r="M6" s="4"/>
      <c r="N6" s="4"/>
      <c r="O6" s="4"/>
      <c r="P6" s="4"/>
      <c r="Q6" s="4"/>
    </row>
    <row r="7" spans="1:17" ht="48" hidden="1" customHeight="1" x14ac:dyDescent="0.2">
      <c r="A7" s="305" t="s">
        <v>3308</v>
      </c>
      <c r="B7" s="371" t="s">
        <v>3309</v>
      </c>
      <c r="C7" s="372"/>
      <c r="D7" s="4"/>
      <c r="E7" s="4"/>
      <c r="F7" s="4"/>
      <c r="G7" s="4"/>
      <c r="H7" s="4"/>
      <c r="I7" s="4"/>
      <c r="J7" s="4"/>
      <c r="K7" s="4"/>
      <c r="L7" s="4"/>
      <c r="M7" s="4"/>
      <c r="N7" s="4"/>
      <c r="O7" s="4"/>
      <c r="P7" s="4"/>
      <c r="Q7" s="4"/>
    </row>
    <row r="8" spans="1:17" ht="41.25" hidden="1" customHeight="1" x14ac:dyDescent="0.2">
      <c r="A8" s="305" t="s">
        <v>3310</v>
      </c>
      <c r="B8" s="371" t="s">
        <v>3311</v>
      </c>
      <c r="C8" s="372"/>
      <c r="D8" s="4"/>
      <c r="E8" s="4"/>
      <c r="F8" s="4"/>
      <c r="G8" s="4"/>
      <c r="H8" s="4"/>
      <c r="I8" s="4"/>
      <c r="J8" s="4"/>
      <c r="K8" s="4"/>
      <c r="L8" s="4"/>
      <c r="M8" s="4"/>
      <c r="N8" s="4"/>
      <c r="O8" s="4"/>
      <c r="P8" s="4"/>
      <c r="Q8" s="4"/>
    </row>
    <row r="9" spans="1:17" ht="59.25" hidden="1" customHeight="1" x14ac:dyDescent="0.2">
      <c r="A9" s="305" t="s">
        <v>3312</v>
      </c>
      <c r="B9" s="371" t="s">
        <v>3313</v>
      </c>
      <c r="C9" s="372"/>
      <c r="D9" s="4"/>
      <c r="E9" s="4"/>
      <c r="F9" s="4"/>
      <c r="G9" s="4"/>
      <c r="H9" s="4"/>
      <c r="I9" s="4"/>
      <c r="J9" s="4"/>
      <c r="K9" s="4"/>
      <c r="L9" s="4"/>
      <c r="M9" s="4"/>
      <c r="N9" s="4"/>
      <c r="O9" s="4"/>
      <c r="P9" s="4"/>
      <c r="Q9" s="4"/>
    </row>
    <row r="10" spans="1:17" ht="61.5" hidden="1" customHeight="1" x14ac:dyDescent="0.2">
      <c r="A10" s="305" t="s">
        <v>3312</v>
      </c>
      <c r="B10" s="371" t="s">
        <v>3314</v>
      </c>
      <c r="C10" s="372"/>
      <c r="D10" s="4"/>
      <c r="E10" s="4"/>
      <c r="F10" s="4"/>
      <c r="G10" s="4"/>
      <c r="H10" s="4"/>
      <c r="I10" s="4"/>
      <c r="J10" s="4"/>
      <c r="K10" s="4"/>
      <c r="L10" s="4"/>
      <c r="M10" s="4"/>
      <c r="N10" s="4"/>
      <c r="O10" s="4"/>
      <c r="P10" s="4"/>
      <c r="Q10" s="4"/>
    </row>
    <row r="11" spans="1:17" ht="43.5" hidden="1" customHeight="1" x14ac:dyDescent="0.2">
      <c r="A11" s="305" t="s">
        <v>3312</v>
      </c>
      <c r="B11" s="371" t="s">
        <v>3315</v>
      </c>
      <c r="C11" s="372"/>
      <c r="D11" s="4"/>
      <c r="E11" s="4"/>
      <c r="F11" s="4"/>
      <c r="G11" s="4"/>
      <c r="H11" s="4"/>
      <c r="I11" s="4"/>
      <c r="J11" s="4"/>
      <c r="K11" s="4"/>
      <c r="L11" s="4"/>
      <c r="M11" s="4"/>
      <c r="N11" s="4"/>
      <c r="O11" s="4"/>
      <c r="P11" s="4"/>
      <c r="Q11" s="4"/>
    </row>
    <row r="12" spans="1:17" ht="27.75" hidden="1" customHeight="1" x14ac:dyDescent="0.2">
      <c r="A12" s="305" t="s">
        <v>3316</v>
      </c>
      <c r="B12" s="371" t="s">
        <v>3317</v>
      </c>
      <c r="C12" s="372"/>
      <c r="D12" s="4"/>
      <c r="E12" s="4"/>
      <c r="F12" s="4"/>
      <c r="G12" s="4"/>
      <c r="H12" s="4"/>
      <c r="I12" s="4"/>
      <c r="J12" s="4"/>
      <c r="K12" s="4"/>
      <c r="L12" s="4"/>
      <c r="M12" s="4"/>
      <c r="N12" s="4"/>
      <c r="O12" s="4"/>
      <c r="P12" s="4"/>
      <c r="Q12" s="4"/>
    </row>
    <row r="13" spans="1:17" ht="27.75" hidden="1" customHeight="1" x14ac:dyDescent="0.2">
      <c r="A13" s="305" t="s">
        <v>3318</v>
      </c>
      <c r="B13" s="371" t="s">
        <v>3319</v>
      </c>
      <c r="C13" s="372"/>
      <c r="D13" s="4"/>
      <c r="E13" s="4"/>
      <c r="F13" s="4"/>
      <c r="G13" s="4"/>
      <c r="H13" s="4"/>
      <c r="I13" s="4"/>
      <c r="J13" s="4"/>
      <c r="K13" s="4"/>
      <c r="L13" s="4"/>
      <c r="M13" s="4"/>
      <c r="N13" s="4"/>
      <c r="O13" s="4"/>
      <c r="P13" s="4"/>
      <c r="Q13" s="4"/>
    </row>
    <row r="14" spans="1:17" ht="45.75" hidden="1" customHeight="1" x14ac:dyDescent="0.2">
      <c r="A14" s="305" t="s">
        <v>3320</v>
      </c>
      <c r="B14" s="371" t="s">
        <v>3321</v>
      </c>
      <c r="C14" s="372"/>
      <c r="D14" s="4"/>
      <c r="E14" s="4"/>
      <c r="F14" s="4"/>
      <c r="G14" s="4"/>
      <c r="H14" s="4"/>
      <c r="I14" s="4"/>
      <c r="J14" s="4"/>
      <c r="K14" s="4"/>
      <c r="L14" s="4"/>
      <c r="M14" s="4"/>
      <c r="N14" s="4"/>
      <c r="O14" s="4"/>
      <c r="P14" s="4"/>
      <c r="Q14" s="4"/>
    </row>
    <row r="15" spans="1:17" ht="45.75" hidden="1" customHeight="1" x14ac:dyDescent="0.2">
      <c r="A15" s="305" t="s">
        <v>3322</v>
      </c>
      <c r="B15" s="371" t="s">
        <v>3323</v>
      </c>
      <c r="C15" s="372"/>
      <c r="D15" s="4"/>
      <c r="E15" s="4"/>
      <c r="F15" s="4"/>
      <c r="G15" s="4"/>
      <c r="H15" s="4"/>
      <c r="I15" s="4"/>
      <c r="J15" s="4"/>
      <c r="K15" s="4"/>
      <c r="L15" s="4"/>
      <c r="M15" s="4"/>
      <c r="N15" s="4"/>
      <c r="O15" s="4"/>
      <c r="P15" s="4"/>
      <c r="Q15" s="4"/>
    </row>
    <row r="16" spans="1:17" ht="51" hidden="1" customHeight="1" x14ac:dyDescent="0.2">
      <c r="A16" s="305" t="s">
        <v>3324</v>
      </c>
      <c r="B16" s="371" t="s">
        <v>3325</v>
      </c>
      <c r="C16" s="372"/>
      <c r="D16" s="4"/>
      <c r="E16" s="4"/>
      <c r="F16" s="4"/>
      <c r="G16" s="4"/>
      <c r="H16" s="4"/>
      <c r="I16" s="4"/>
      <c r="J16" s="4"/>
      <c r="K16" s="4"/>
      <c r="L16" s="4"/>
      <c r="M16" s="4"/>
      <c r="N16" s="4"/>
      <c r="O16" s="4"/>
      <c r="P16" s="4"/>
      <c r="Q16" s="4"/>
    </row>
    <row r="17" spans="1:17" ht="27.75" hidden="1" customHeight="1" x14ac:dyDescent="0.2">
      <c r="A17" s="305" t="s">
        <v>3326</v>
      </c>
      <c r="B17" s="371" t="s">
        <v>3327</v>
      </c>
      <c r="C17" s="372"/>
      <c r="D17" s="4"/>
      <c r="E17" s="4"/>
      <c r="F17" s="4"/>
      <c r="G17" s="4"/>
      <c r="H17" s="4"/>
      <c r="I17" s="4"/>
      <c r="J17" s="4"/>
      <c r="K17" s="4"/>
      <c r="L17" s="4"/>
      <c r="M17" s="4"/>
      <c r="N17" s="4"/>
      <c r="O17" s="4"/>
      <c r="P17" s="4"/>
      <c r="Q17" s="4"/>
    </row>
    <row r="18" spans="1:17" ht="27.75" hidden="1" customHeight="1" x14ac:dyDescent="0.2">
      <c r="A18" s="305" t="s">
        <v>3328</v>
      </c>
      <c r="B18" s="371" t="s">
        <v>3329</v>
      </c>
      <c r="C18" s="372"/>
      <c r="D18" s="4"/>
      <c r="E18" s="4"/>
      <c r="F18" s="4"/>
      <c r="G18" s="4"/>
      <c r="H18" s="4"/>
      <c r="I18" s="4"/>
      <c r="J18" s="4"/>
      <c r="K18" s="4"/>
      <c r="L18" s="4"/>
      <c r="M18" s="4"/>
      <c r="N18" s="4"/>
      <c r="O18" s="4"/>
      <c r="P18" s="4"/>
      <c r="Q18" s="4"/>
    </row>
    <row r="19" spans="1:17" ht="45" hidden="1" customHeight="1" x14ac:dyDescent="0.2">
      <c r="A19" s="305" t="s">
        <v>3328</v>
      </c>
      <c r="B19" s="371" t="s">
        <v>3330</v>
      </c>
      <c r="C19" s="372"/>
      <c r="D19" s="4"/>
      <c r="E19" s="4"/>
      <c r="F19" s="4"/>
      <c r="G19" s="4"/>
      <c r="H19" s="4"/>
      <c r="I19" s="4"/>
      <c r="J19" s="4"/>
      <c r="K19" s="4"/>
      <c r="L19" s="4"/>
      <c r="M19" s="4"/>
      <c r="N19" s="4"/>
      <c r="O19" s="4"/>
      <c r="P19" s="4"/>
      <c r="Q19" s="4"/>
    </row>
    <row r="20" spans="1:17" ht="45" hidden="1" customHeight="1" x14ac:dyDescent="0.2">
      <c r="A20" s="305" t="s">
        <v>3331</v>
      </c>
      <c r="B20" s="371" t="s">
        <v>3332</v>
      </c>
      <c r="C20" s="372"/>
      <c r="D20" s="4"/>
      <c r="E20" s="4"/>
      <c r="F20" s="4"/>
      <c r="G20" s="4"/>
      <c r="H20" s="4"/>
      <c r="I20" s="4"/>
      <c r="J20" s="4"/>
      <c r="K20" s="4"/>
      <c r="L20" s="4"/>
      <c r="M20" s="4"/>
      <c r="N20" s="4"/>
      <c r="O20" s="4"/>
      <c r="P20" s="4"/>
      <c r="Q20" s="4"/>
    </row>
    <row r="21" spans="1:17" ht="30" hidden="1" customHeight="1" x14ac:dyDescent="0.2">
      <c r="A21" s="305" t="s">
        <v>3333</v>
      </c>
      <c r="B21" s="371" t="s">
        <v>3334</v>
      </c>
      <c r="C21" s="372"/>
      <c r="D21" s="4"/>
      <c r="E21" s="4"/>
      <c r="F21" s="4"/>
      <c r="G21" s="4"/>
      <c r="H21" s="4"/>
      <c r="I21" s="4"/>
      <c r="J21" s="4"/>
      <c r="K21" s="4"/>
      <c r="L21" s="4"/>
      <c r="M21" s="4"/>
      <c r="N21" s="4"/>
      <c r="O21" s="4"/>
      <c r="P21" s="4"/>
      <c r="Q21" s="4"/>
    </row>
    <row r="22" spans="1:17" ht="30" hidden="1" customHeight="1" x14ac:dyDescent="0.2">
      <c r="A22" s="305" t="s">
        <v>3335</v>
      </c>
      <c r="B22" s="371" t="s">
        <v>3336</v>
      </c>
      <c r="C22" s="372"/>
      <c r="D22" s="4"/>
      <c r="E22" s="4"/>
      <c r="F22" s="4"/>
      <c r="G22" s="4"/>
      <c r="H22" s="4"/>
      <c r="I22" s="4"/>
      <c r="J22" s="4"/>
      <c r="K22" s="4"/>
      <c r="L22" s="4"/>
      <c r="M22" s="4"/>
      <c r="N22" s="4"/>
      <c r="O22" s="4"/>
      <c r="P22" s="4"/>
      <c r="Q22" s="4"/>
    </row>
    <row r="23" spans="1:17" ht="30" hidden="1" customHeight="1" x14ac:dyDescent="0.2">
      <c r="A23" s="305" t="s">
        <v>3337</v>
      </c>
      <c r="B23" s="371" t="s">
        <v>3338</v>
      </c>
      <c r="C23" s="372"/>
      <c r="D23" s="4"/>
      <c r="E23" s="4"/>
      <c r="F23" s="4"/>
      <c r="G23" s="4"/>
      <c r="H23" s="4"/>
      <c r="I23" s="4"/>
      <c r="J23" s="4"/>
      <c r="K23" s="4"/>
      <c r="L23" s="4"/>
      <c r="M23" s="4"/>
      <c r="N23" s="4"/>
      <c r="O23" s="4"/>
      <c r="P23" s="4"/>
      <c r="Q23" s="4"/>
    </row>
    <row r="24" spans="1:17" ht="30" hidden="1" customHeight="1" x14ac:dyDescent="0.2">
      <c r="A24" s="305" t="s">
        <v>3339</v>
      </c>
      <c r="B24" s="371" t="s">
        <v>3340</v>
      </c>
      <c r="C24" s="372"/>
      <c r="D24" s="4"/>
      <c r="E24" s="4"/>
      <c r="F24" s="4"/>
      <c r="G24" s="4"/>
      <c r="H24" s="4"/>
      <c r="I24" s="4"/>
      <c r="J24" s="4"/>
      <c r="K24" s="4"/>
      <c r="L24" s="4"/>
      <c r="M24" s="4"/>
      <c r="N24" s="4"/>
      <c r="O24" s="4"/>
      <c r="P24" s="4"/>
      <c r="Q24" s="4"/>
    </row>
    <row r="25" spans="1:17" ht="30" hidden="1" customHeight="1" x14ac:dyDescent="0.2">
      <c r="A25" s="305" t="s">
        <v>3341</v>
      </c>
      <c r="B25" s="371" t="s">
        <v>3342</v>
      </c>
      <c r="C25" s="372"/>
      <c r="D25" s="4"/>
      <c r="E25" s="4"/>
      <c r="F25" s="4"/>
      <c r="G25" s="4"/>
      <c r="H25" s="4"/>
      <c r="I25" s="4"/>
      <c r="J25" s="4"/>
      <c r="K25" s="4"/>
      <c r="L25" s="4"/>
      <c r="M25" s="4"/>
      <c r="N25" s="4"/>
      <c r="O25" s="4"/>
      <c r="P25" s="4"/>
      <c r="Q25" s="4"/>
    </row>
    <row r="26" spans="1:17" ht="30" hidden="1" customHeight="1" x14ac:dyDescent="0.2">
      <c r="A26" s="305" t="s">
        <v>3343</v>
      </c>
      <c r="B26" s="371" t="s">
        <v>3344</v>
      </c>
      <c r="C26" s="372"/>
      <c r="D26" s="4"/>
      <c r="E26" s="4"/>
      <c r="F26" s="4"/>
      <c r="G26" s="4"/>
      <c r="H26" s="4"/>
      <c r="I26" s="4"/>
      <c r="J26" s="4"/>
      <c r="K26" s="4"/>
      <c r="L26" s="4"/>
      <c r="M26" s="4"/>
      <c r="N26" s="4"/>
      <c r="O26" s="4"/>
      <c r="P26" s="4"/>
      <c r="Q26" s="4"/>
    </row>
    <row r="27" spans="1:17" ht="70.5" hidden="1" customHeight="1" x14ac:dyDescent="0.2">
      <c r="A27" s="305" t="s">
        <v>3345</v>
      </c>
      <c r="B27" s="371" t="s">
        <v>3346</v>
      </c>
      <c r="C27" s="372"/>
      <c r="D27" s="4"/>
      <c r="E27" s="4"/>
      <c r="F27" s="4"/>
      <c r="G27" s="4"/>
      <c r="H27" s="4"/>
      <c r="I27" s="4"/>
      <c r="J27" s="4"/>
      <c r="K27" s="4"/>
      <c r="L27" s="4"/>
      <c r="M27" s="4"/>
      <c r="N27" s="4"/>
      <c r="O27" s="4"/>
      <c r="P27" s="4"/>
      <c r="Q27" s="4"/>
    </row>
    <row r="28" spans="1:17" ht="48" hidden="1" customHeight="1" x14ac:dyDescent="0.2">
      <c r="A28" s="305" t="s">
        <v>3347</v>
      </c>
      <c r="B28" s="371" t="s">
        <v>3348</v>
      </c>
      <c r="C28" s="372"/>
      <c r="D28" s="4"/>
      <c r="E28" s="4"/>
      <c r="F28" s="4"/>
      <c r="G28" s="4"/>
      <c r="H28" s="4"/>
      <c r="I28" s="4"/>
      <c r="J28" s="4"/>
      <c r="K28" s="4"/>
      <c r="L28" s="4"/>
      <c r="M28" s="4"/>
      <c r="N28" s="4"/>
      <c r="O28" s="4"/>
      <c r="P28" s="4"/>
      <c r="Q28" s="4"/>
    </row>
    <row r="29" spans="1:17" ht="100.5" hidden="1" customHeight="1" x14ac:dyDescent="0.2">
      <c r="A29" s="305" t="s">
        <v>3349</v>
      </c>
      <c r="B29" s="371" t="s">
        <v>3350</v>
      </c>
      <c r="C29" s="372"/>
      <c r="D29" s="4"/>
      <c r="E29" s="4"/>
      <c r="F29" s="4"/>
      <c r="G29" s="4"/>
      <c r="H29" s="4"/>
      <c r="I29" s="4"/>
      <c r="J29" s="4"/>
      <c r="K29" s="4"/>
      <c r="L29" s="4"/>
      <c r="M29" s="4"/>
      <c r="N29" s="4"/>
      <c r="O29" s="4"/>
      <c r="P29" s="4"/>
      <c r="Q29" s="4"/>
    </row>
    <row r="30" spans="1:17" ht="45" hidden="1" customHeight="1" x14ac:dyDescent="0.2">
      <c r="A30" s="305" t="s">
        <v>3351</v>
      </c>
      <c r="B30" s="371" t="s">
        <v>3352</v>
      </c>
      <c r="C30" s="372"/>
      <c r="D30" s="4"/>
      <c r="E30" s="4"/>
      <c r="F30" s="4"/>
      <c r="G30" s="4"/>
      <c r="H30" s="4"/>
      <c r="I30" s="4"/>
      <c r="J30" s="4"/>
      <c r="K30" s="4"/>
      <c r="L30" s="4"/>
      <c r="M30" s="4"/>
      <c r="N30" s="4"/>
      <c r="O30" s="4"/>
      <c r="P30" s="4"/>
      <c r="Q30" s="4"/>
    </row>
    <row r="31" spans="1:17" ht="45" hidden="1" customHeight="1" x14ac:dyDescent="0.2">
      <c r="A31" s="305" t="s">
        <v>3353</v>
      </c>
      <c r="B31" s="371" t="s">
        <v>3354</v>
      </c>
      <c r="C31" s="372"/>
      <c r="D31" s="4"/>
      <c r="E31" s="4"/>
      <c r="F31" s="4"/>
      <c r="G31" s="4"/>
      <c r="H31" s="4"/>
      <c r="I31" s="4"/>
      <c r="J31" s="4"/>
      <c r="K31" s="4"/>
      <c r="L31" s="4"/>
      <c r="M31" s="4"/>
      <c r="N31" s="4"/>
      <c r="O31" s="4"/>
      <c r="P31" s="4"/>
      <c r="Q31" s="4"/>
    </row>
    <row r="32" spans="1:17" ht="45" hidden="1" customHeight="1" x14ac:dyDescent="0.2">
      <c r="A32" s="305" t="s">
        <v>3355</v>
      </c>
      <c r="B32" s="371" t="s">
        <v>3356</v>
      </c>
      <c r="C32" s="372"/>
      <c r="D32" s="4"/>
      <c r="E32" s="4"/>
      <c r="F32" s="4"/>
      <c r="G32" s="4"/>
      <c r="H32" s="4"/>
      <c r="I32" s="4"/>
      <c r="J32" s="4"/>
      <c r="K32" s="4"/>
      <c r="L32" s="4"/>
      <c r="M32" s="4"/>
      <c r="N32" s="4"/>
      <c r="O32" s="4"/>
      <c r="P32" s="4"/>
      <c r="Q32" s="4"/>
    </row>
    <row r="33" spans="1:17" ht="72" hidden="1" customHeight="1" x14ac:dyDescent="0.2">
      <c r="A33" s="305" t="s">
        <v>3357</v>
      </c>
      <c r="B33" s="371" t="s">
        <v>3358</v>
      </c>
      <c r="C33" s="372"/>
      <c r="D33" s="4"/>
      <c r="E33" s="4"/>
      <c r="F33" s="4"/>
      <c r="G33" s="4"/>
      <c r="H33" s="4"/>
      <c r="I33" s="4"/>
      <c r="J33" s="4"/>
      <c r="K33" s="4"/>
      <c r="L33" s="4"/>
      <c r="M33" s="4"/>
      <c r="N33" s="4"/>
      <c r="O33" s="4"/>
      <c r="P33" s="4"/>
      <c r="Q33" s="4"/>
    </row>
    <row r="34" spans="1:17" ht="79.5" hidden="1" customHeight="1" x14ac:dyDescent="0.2">
      <c r="A34" s="305" t="s">
        <v>3359</v>
      </c>
      <c r="B34" s="371" t="s">
        <v>3360</v>
      </c>
      <c r="C34" s="372"/>
      <c r="D34" s="4"/>
      <c r="E34" s="4"/>
      <c r="F34" s="4"/>
      <c r="G34" s="4"/>
      <c r="H34" s="4"/>
      <c r="I34" s="4"/>
      <c r="J34" s="4"/>
      <c r="K34" s="4"/>
      <c r="L34" s="4"/>
      <c r="M34" s="4"/>
      <c r="N34" s="4"/>
      <c r="O34" s="4"/>
      <c r="P34" s="4"/>
      <c r="Q34" s="4"/>
    </row>
    <row r="35" spans="1:17" ht="70.5" hidden="1" customHeight="1" x14ac:dyDescent="0.2">
      <c r="A35" s="305" t="s">
        <v>3361</v>
      </c>
      <c r="B35" s="371" t="s">
        <v>3362</v>
      </c>
      <c r="C35" s="372"/>
      <c r="D35" s="4"/>
      <c r="E35" s="4"/>
      <c r="F35" s="4"/>
      <c r="G35" s="4"/>
      <c r="H35" s="4"/>
      <c r="I35" s="4"/>
      <c r="J35" s="4"/>
      <c r="K35" s="4"/>
      <c r="L35" s="4"/>
      <c r="M35" s="4"/>
      <c r="N35" s="4"/>
      <c r="O35" s="4"/>
      <c r="P35" s="4"/>
      <c r="Q35" s="4"/>
    </row>
    <row r="36" spans="1:17" ht="45.75" hidden="1" customHeight="1" x14ac:dyDescent="0.2">
      <c r="A36" s="305" t="s">
        <v>3363</v>
      </c>
      <c r="B36" s="371" t="s">
        <v>3364</v>
      </c>
      <c r="C36" s="372"/>
      <c r="D36" s="4"/>
      <c r="E36" s="4"/>
      <c r="F36" s="4"/>
      <c r="G36" s="4"/>
      <c r="H36" s="4"/>
      <c r="I36" s="4"/>
      <c r="J36" s="4"/>
      <c r="K36" s="4"/>
      <c r="L36" s="4"/>
      <c r="M36" s="4"/>
      <c r="N36" s="4"/>
      <c r="O36" s="4"/>
      <c r="P36" s="4"/>
      <c r="Q36" s="4"/>
    </row>
    <row r="37" spans="1:17" ht="54.75" hidden="1" customHeight="1" x14ac:dyDescent="0.2">
      <c r="A37" s="305" t="s">
        <v>3365</v>
      </c>
      <c r="B37" s="371" t="s">
        <v>3366</v>
      </c>
      <c r="C37" s="372"/>
      <c r="D37" s="4"/>
      <c r="E37" s="4"/>
      <c r="F37" s="4"/>
      <c r="G37" s="4"/>
      <c r="H37" s="4"/>
      <c r="I37" s="4"/>
      <c r="J37" s="4"/>
      <c r="K37" s="4"/>
      <c r="L37" s="4"/>
      <c r="M37" s="4"/>
      <c r="N37" s="4"/>
      <c r="O37" s="4"/>
      <c r="P37" s="4"/>
      <c r="Q37" s="4"/>
    </row>
    <row r="38" spans="1:17" ht="37.5" hidden="1" customHeight="1" x14ac:dyDescent="0.2">
      <c r="A38" s="305" t="s">
        <v>3367</v>
      </c>
      <c r="B38" s="371" t="s">
        <v>3368</v>
      </c>
      <c r="C38" s="372"/>
      <c r="D38" s="4"/>
      <c r="E38" s="4"/>
      <c r="F38" s="4"/>
      <c r="G38" s="4"/>
      <c r="H38" s="4"/>
      <c r="I38" s="4"/>
      <c r="J38" s="4"/>
      <c r="K38" s="4"/>
      <c r="L38" s="4"/>
      <c r="M38" s="4"/>
      <c r="N38" s="4"/>
      <c r="O38" s="4"/>
      <c r="P38" s="4"/>
      <c r="Q38" s="4"/>
    </row>
    <row r="39" spans="1:17" ht="61.5" hidden="1" customHeight="1" x14ac:dyDescent="0.2">
      <c r="A39" s="305" t="s">
        <v>3369</v>
      </c>
      <c r="B39" s="371" t="s">
        <v>3370</v>
      </c>
      <c r="C39" s="372"/>
      <c r="D39" s="4"/>
      <c r="E39" s="4"/>
      <c r="F39" s="4"/>
      <c r="G39" s="4"/>
      <c r="H39" s="4"/>
      <c r="I39" s="4"/>
      <c r="J39" s="4"/>
      <c r="K39" s="4"/>
      <c r="L39" s="4"/>
      <c r="M39" s="4"/>
      <c r="N39" s="4"/>
      <c r="O39" s="4"/>
      <c r="P39" s="4"/>
      <c r="Q39" s="4"/>
    </row>
    <row r="40" spans="1:17" ht="53.25" hidden="1" customHeight="1" x14ac:dyDescent="0.2">
      <c r="A40" s="305" t="s">
        <v>3371</v>
      </c>
      <c r="B40" s="371" t="s">
        <v>3372</v>
      </c>
      <c r="C40" s="372"/>
      <c r="D40" s="4"/>
      <c r="E40" s="4"/>
      <c r="F40" s="4"/>
      <c r="G40" s="4"/>
      <c r="H40" s="4"/>
      <c r="I40" s="4"/>
      <c r="J40" s="4"/>
      <c r="K40" s="4"/>
      <c r="L40" s="4"/>
      <c r="M40" s="4"/>
      <c r="N40" s="4"/>
      <c r="O40" s="4"/>
      <c r="P40" s="4"/>
      <c r="Q40" s="4"/>
    </row>
    <row r="41" spans="1:17" ht="73.5" hidden="1" customHeight="1" x14ac:dyDescent="0.2">
      <c r="A41" s="305" t="s">
        <v>3373</v>
      </c>
      <c r="B41" s="371" t="s">
        <v>3374</v>
      </c>
      <c r="C41" s="372"/>
      <c r="D41" s="4"/>
      <c r="E41" s="4"/>
      <c r="F41" s="4"/>
      <c r="G41" s="4"/>
      <c r="H41" s="4"/>
      <c r="I41" s="4"/>
      <c r="J41" s="4"/>
      <c r="K41" s="4"/>
      <c r="L41" s="4"/>
      <c r="M41" s="4"/>
      <c r="N41" s="4"/>
      <c r="O41" s="4"/>
      <c r="P41" s="4"/>
      <c r="Q41" s="4"/>
    </row>
    <row r="42" spans="1:17" ht="57.75" hidden="1" customHeight="1" x14ac:dyDescent="0.2">
      <c r="A42" s="305" t="s">
        <v>3375</v>
      </c>
      <c r="B42" s="371" t="s">
        <v>3376</v>
      </c>
      <c r="C42" s="372"/>
      <c r="D42" s="4"/>
      <c r="E42" s="4"/>
      <c r="F42" s="4"/>
      <c r="G42" s="4"/>
      <c r="H42" s="4"/>
      <c r="I42" s="4"/>
      <c r="J42" s="4"/>
      <c r="K42" s="4"/>
      <c r="L42" s="4"/>
      <c r="M42" s="4"/>
      <c r="N42" s="4"/>
      <c r="O42" s="4"/>
      <c r="P42" s="4"/>
      <c r="Q42" s="4"/>
    </row>
    <row r="43" spans="1:17" ht="84" hidden="1" customHeight="1" x14ac:dyDescent="0.2">
      <c r="A43" s="305" t="s">
        <v>3377</v>
      </c>
      <c r="B43" s="371" t="s">
        <v>3378</v>
      </c>
      <c r="C43" s="372"/>
      <c r="D43" s="4"/>
      <c r="E43" s="4"/>
      <c r="F43" s="4"/>
      <c r="G43" s="4"/>
      <c r="H43" s="4"/>
      <c r="I43" s="4"/>
      <c r="J43" s="4"/>
      <c r="K43" s="4"/>
      <c r="L43" s="4"/>
      <c r="M43" s="4"/>
      <c r="N43" s="4"/>
      <c r="O43" s="4"/>
      <c r="P43" s="4"/>
      <c r="Q43" s="4"/>
    </row>
    <row r="44" spans="1:17" ht="48" hidden="1" customHeight="1" x14ac:dyDescent="0.2">
      <c r="A44" s="305" t="s">
        <v>3379</v>
      </c>
      <c r="B44" s="371" t="s">
        <v>3380</v>
      </c>
      <c r="C44" s="372"/>
      <c r="D44" s="4"/>
      <c r="E44" s="4"/>
      <c r="F44" s="4"/>
      <c r="G44" s="4"/>
      <c r="H44" s="4"/>
      <c r="I44" s="4"/>
      <c r="J44" s="4"/>
      <c r="K44" s="4"/>
      <c r="L44" s="4"/>
      <c r="M44" s="4"/>
      <c r="N44" s="4"/>
      <c r="O44" s="4"/>
      <c r="P44" s="4"/>
      <c r="Q44" s="4"/>
    </row>
    <row r="45" spans="1:17" ht="57" hidden="1" customHeight="1" x14ac:dyDescent="0.2">
      <c r="A45" s="305" t="s">
        <v>3381</v>
      </c>
      <c r="B45" s="371" t="s">
        <v>3382</v>
      </c>
      <c r="C45" s="372"/>
      <c r="D45" s="4"/>
      <c r="E45" s="4"/>
      <c r="F45" s="4"/>
      <c r="G45" s="4"/>
      <c r="H45" s="4"/>
      <c r="I45" s="4"/>
      <c r="J45" s="4"/>
      <c r="K45" s="4"/>
      <c r="L45" s="4"/>
      <c r="M45" s="4"/>
      <c r="N45" s="4"/>
      <c r="O45" s="4"/>
      <c r="P45" s="4"/>
      <c r="Q45" s="4"/>
    </row>
    <row r="46" spans="1:17" ht="73.5" hidden="1" customHeight="1" x14ac:dyDescent="0.2">
      <c r="A46" s="305" t="s">
        <v>3383</v>
      </c>
      <c r="B46" s="380" t="s">
        <v>3384</v>
      </c>
      <c r="C46" s="372"/>
      <c r="D46" s="41"/>
      <c r="E46" s="4"/>
      <c r="F46" s="4"/>
      <c r="G46" s="4"/>
      <c r="H46" s="4"/>
      <c r="I46" s="4"/>
      <c r="J46" s="4"/>
      <c r="K46" s="4"/>
      <c r="L46" s="4"/>
      <c r="M46" s="4"/>
      <c r="N46" s="4"/>
      <c r="O46" s="4"/>
      <c r="P46" s="4"/>
      <c r="Q46" s="4"/>
    </row>
    <row r="47" spans="1:17" ht="66" hidden="1" customHeight="1" x14ac:dyDescent="0.2">
      <c r="A47" s="46" t="s">
        <v>3385</v>
      </c>
      <c r="B47" s="381" t="s">
        <v>3386</v>
      </c>
      <c r="C47" s="381"/>
      <c r="D47" s="4"/>
      <c r="E47" s="4"/>
      <c r="F47" s="4"/>
      <c r="G47" s="4"/>
      <c r="H47" s="4"/>
      <c r="I47" s="4"/>
      <c r="J47" s="4"/>
      <c r="K47" s="4"/>
      <c r="L47" s="4"/>
      <c r="M47" s="4"/>
      <c r="N47" s="4"/>
      <c r="O47" s="4"/>
      <c r="P47" s="4"/>
      <c r="Q47" s="4"/>
    </row>
    <row r="48" spans="1:17" ht="123.75" customHeight="1" x14ac:dyDescent="0.2">
      <c r="A48" s="267" t="s">
        <v>3387</v>
      </c>
      <c r="B48" s="379" t="s">
        <v>3388</v>
      </c>
      <c r="C48" s="378"/>
      <c r="D48" s="4"/>
      <c r="E48" s="4"/>
      <c r="F48" s="4"/>
      <c r="G48" s="4"/>
      <c r="H48" s="4"/>
      <c r="I48" s="4"/>
      <c r="J48" s="4"/>
      <c r="K48" s="4"/>
      <c r="L48" s="4"/>
      <c r="M48" s="4"/>
      <c r="N48" s="4"/>
      <c r="O48" s="4"/>
      <c r="P48" s="4"/>
      <c r="Q48" s="4"/>
    </row>
    <row r="49" spans="1:17" ht="34.5" customHeight="1" x14ac:dyDescent="0.2">
      <c r="A49" s="267" t="s">
        <v>3389</v>
      </c>
      <c r="B49" s="377" t="s">
        <v>3390</v>
      </c>
      <c r="C49" s="378"/>
      <c r="D49" s="4"/>
      <c r="E49" s="4"/>
      <c r="F49" s="4"/>
      <c r="G49" s="4"/>
      <c r="H49" s="4"/>
      <c r="I49" s="4"/>
      <c r="J49" s="4"/>
      <c r="K49" s="4"/>
      <c r="L49" s="4"/>
      <c r="M49" s="4"/>
      <c r="N49" s="4"/>
      <c r="O49" s="4"/>
      <c r="P49" s="4"/>
      <c r="Q49" s="4"/>
    </row>
    <row r="50" spans="1:17" ht="34.5" customHeight="1" x14ac:dyDescent="0.2">
      <c r="A50" s="267" t="s">
        <v>3391</v>
      </c>
      <c r="B50" s="377" t="s">
        <v>3392</v>
      </c>
      <c r="C50" s="378"/>
      <c r="D50" s="4"/>
      <c r="E50" s="4"/>
      <c r="F50" s="4"/>
      <c r="G50" s="4"/>
      <c r="H50" s="4"/>
      <c r="I50" s="4"/>
      <c r="J50" s="4"/>
      <c r="K50" s="4"/>
      <c r="L50" s="4"/>
      <c r="M50" s="4"/>
      <c r="N50" s="4"/>
      <c r="O50" s="4"/>
      <c r="P50" s="4"/>
      <c r="Q50" s="4"/>
    </row>
    <row r="51" spans="1:17" ht="31.5" customHeight="1" x14ac:dyDescent="0.2">
      <c r="A51" s="306" t="s">
        <v>3393</v>
      </c>
      <c r="B51" s="371" t="s">
        <v>3394</v>
      </c>
      <c r="C51" s="372"/>
      <c r="D51" s="4"/>
      <c r="E51" s="4"/>
      <c r="F51" s="4"/>
      <c r="G51" s="4"/>
      <c r="H51" s="4"/>
      <c r="I51" s="4"/>
      <c r="J51" s="4"/>
      <c r="K51" s="4"/>
      <c r="L51" s="4"/>
      <c r="M51" s="4"/>
      <c r="N51" s="4"/>
      <c r="O51" s="4"/>
      <c r="P51" s="4"/>
      <c r="Q51" s="4"/>
    </row>
    <row r="52" spans="1:17" ht="31.5" customHeight="1" x14ac:dyDescent="0.2">
      <c r="A52" s="306" t="s">
        <v>3395</v>
      </c>
      <c r="B52" s="371" t="s">
        <v>3396</v>
      </c>
      <c r="C52" s="372"/>
      <c r="D52" s="4"/>
      <c r="E52" s="4"/>
      <c r="F52" s="4"/>
      <c r="G52" s="4"/>
      <c r="H52" s="4"/>
      <c r="I52" s="4"/>
      <c r="J52" s="4"/>
      <c r="K52" s="4"/>
      <c r="L52" s="4"/>
      <c r="M52" s="4"/>
      <c r="N52" s="4"/>
      <c r="O52" s="4"/>
      <c r="P52" s="4"/>
      <c r="Q52" s="4"/>
    </row>
    <row r="53" spans="1:17" ht="31.5" customHeight="1" x14ac:dyDescent="0.2">
      <c r="A53" s="306" t="s">
        <v>3397</v>
      </c>
      <c r="B53" s="371" t="s">
        <v>3398</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2023-07-06T07:11:02Z</cp:lastPrinted>
  <dcterms:created xsi:type="dcterms:W3CDTF">2022-04-01T05:14:30Z</dcterms:created>
  <dcterms:modified xsi:type="dcterms:W3CDTF">2023-07-07T08:08:27Z</dcterms:modified>
</cp:coreProperties>
</file>